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ABDIRISAK\Desktop\Pricuroment 1\JRP TWO\JRP2 2025\"/>
    </mc:Choice>
  </mc:AlternateContent>
  <xr:revisionPtr revIDLastSave="0" documentId="13_ncr:1_{4885A685-7EB4-4D03-8CF3-03D474A655D5}" xr6:coauthVersionLast="47" xr6:coauthVersionMax="47" xr10:uidLastSave="{00000000-0000-0000-0000-000000000000}"/>
  <bookViews>
    <workbookView xWindow="-120" yWindow="-120" windowWidth="20730" windowHeight="11310" activeTab="1" xr2:uid="{BCF25BD8-0D68-40B0-8C4C-F2D601880C12}"/>
  </bookViews>
  <sheets>
    <sheet name="LOT 3 A " sheetId="1" r:id="rId1"/>
    <sheet name="LOT 3 B" sheetId="3" r:id="rId2"/>
    <sheet name="LOT 3 C" sheetId="4" r:id="rId3"/>
    <sheet name="LOT 3 D" sheetId="5"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1" l="1"/>
  <c r="H23" i="1" s="1"/>
  <c r="I21" i="1"/>
  <c r="G14" i="5"/>
  <c r="G15" i="5" s="1"/>
  <c r="G16" i="5" s="1"/>
  <c r="H12" i="4"/>
  <c r="H13" i="4" s="1"/>
  <c r="H15" i="4" s="1"/>
  <c r="H67" i="3"/>
  <c r="H66" i="3"/>
  <c r="H61" i="3"/>
  <c r="H52" i="3"/>
  <c r="H49" i="3"/>
  <c r="H41" i="3"/>
  <c r="H36" i="3"/>
  <c r="H29" i="3"/>
  <c r="H25" i="3"/>
  <c r="H20" i="3"/>
</calcChain>
</file>

<file path=xl/sharedStrings.xml><?xml version="1.0" encoding="utf-8"?>
<sst xmlns="http://schemas.openxmlformats.org/spreadsheetml/2006/main" count="219" uniqueCount="144">
  <si>
    <t xml:space="preserve">PRICE SHEET </t>
  </si>
  <si>
    <r>
      <rPr>
        <sz val="9.5"/>
        <color rgb="FFFFFFFF"/>
        <rFont val="Calibri"/>
        <family val="1"/>
      </rPr>
      <t>No</t>
    </r>
  </si>
  <si>
    <r>
      <rPr>
        <sz val="9.5"/>
        <color rgb="FFFFFFFF"/>
        <rFont val="Calibri"/>
        <family val="1"/>
      </rPr>
      <t xml:space="preserve">Description of Goods / Services
</t>
    </r>
    <r>
      <rPr>
        <sz val="9.5"/>
        <color rgb="FFFFFFFF"/>
        <rFont val="Calibri"/>
        <family val="1"/>
      </rPr>
      <t>(add attachment for technical specification if very detailed)</t>
    </r>
  </si>
  <si>
    <r>
      <rPr>
        <sz val="9.5"/>
        <color rgb="FFFFFFFF"/>
        <rFont val="Calibri"/>
        <family val="1"/>
      </rPr>
      <t>Unit</t>
    </r>
  </si>
  <si>
    <r>
      <rPr>
        <sz val="9.5"/>
        <color rgb="FFFFFFFF"/>
        <rFont val="Calibri"/>
        <family val="1"/>
      </rPr>
      <t>Quantity required</t>
    </r>
  </si>
  <si>
    <r>
      <rPr>
        <sz val="9.5"/>
        <color rgb="FFFFFFFF"/>
        <rFont val="Calibri"/>
        <family val="1"/>
      </rPr>
      <t>Unit Price</t>
    </r>
  </si>
  <si>
    <r>
      <rPr>
        <sz val="9.5"/>
        <color rgb="FFFFFFFF"/>
        <rFont val="Calibri"/>
        <family val="1"/>
      </rPr>
      <t>Amount</t>
    </r>
  </si>
  <si>
    <r>
      <rPr>
        <b/>
        <sz val="10"/>
        <rFont val="Arial"/>
        <family val="2"/>
      </rPr>
      <t>CONSTRUCTION OF WATER STORAGE Berket.</t>
    </r>
  </si>
  <si>
    <r>
      <rPr>
        <sz val="11"/>
        <rFont val="Calibri"/>
        <family val="1"/>
      </rPr>
      <t xml:space="preserve">Mobilization of all materials, personnel and equipment's as well as safety for personnel to the site  as well as site clearance and remove surplus soil
</t>
    </r>
    <r>
      <rPr>
        <sz val="11"/>
        <rFont val="Calibri"/>
        <family val="1"/>
      </rPr>
      <t>from the surroundings.</t>
    </r>
  </si>
  <si>
    <r>
      <rPr>
        <b/>
        <sz val="11"/>
        <rFont val="Calibri"/>
        <family val="1"/>
      </rPr>
      <t>m2</t>
    </r>
  </si>
  <si>
    <r>
      <rPr>
        <sz val="11"/>
        <rFont val="Calibri"/>
        <family val="1"/>
      </rPr>
      <t>Excavate and trench 50cmx40cm for the foundation wall.</t>
    </r>
  </si>
  <si>
    <r>
      <rPr>
        <vertAlign val="subscript"/>
        <sz val="11"/>
        <rFont val="Calibri"/>
        <family val="1"/>
      </rPr>
      <t>M</t>
    </r>
    <r>
      <rPr>
        <sz val="7"/>
        <rFont val="Calibri"/>
        <family val="1"/>
      </rPr>
      <t>3</t>
    </r>
  </si>
  <si>
    <r>
      <rPr>
        <sz val="11"/>
        <rFont val="Calibri"/>
        <family val="1"/>
      </rPr>
      <t>Excavate for columns supporting the slab (1m deepx1.2mx1.2m)</t>
    </r>
  </si>
  <si>
    <r>
      <rPr>
        <sz val="11"/>
        <rFont val="Calibri"/>
        <family val="1"/>
      </rPr>
      <t xml:space="preserve">RC Column Footings (0.5mx0.5mx0.5m)- Providing and laying of cement concrete mix ratio (1:2:4) including formwork,   Provide Y 12mm steel reinforcments double mesh in footings with 10cm c/c spacing and 6 No Y14mm column starter bars with y6mm links at 20cm c/c at the starter bars as
</t>
    </r>
    <r>
      <rPr>
        <sz val="11"/>
        <rFont val="Calibri"/>
        <family val="1"/>
      </rPr>
      <t>directed by an Engineer.</t>
    </r>
  </si>
  <si>
    <r>
      <rPr>
        <sz val="11"/>
        <rFont val="Calibri"/>
        <family val="1"/>
      </rPr>
      <t xml:space="preserve">Square Columns- Providing and laying of 30cm x 40 cm x 3.5m high cement concrete columns with mix ratio (1:2:4) including formwork, Provide 6 nos of bars of Y 14mm steel reinforcments with y8mm links at 20cm c/c. Provide 4 columns spaced at a
</t>
    </r>
    <r>
      <rPr>
        <sz val="11"/>
        <rFont val="Calibri"/>
        <family val="1"/>
      </rPr>
      <t>maximum of 2.7m C/C as directed by an Engineer.</t>
    </r>
  </si>
  <si>
    <r>
      <rPr>
        <b/>
        <vertAlign val="subscript"/>
        <sz val="11"/>
        <rFont val="Calibri"/>
        <family val="1"/>
      </rPr>
      <t>M</t>
    </r>
    <r>
      <rPr>
        <sz val="7"/>
        <rFont val="Calibri"/>
        <family val="1"/>
      </rPr>
      <t>3</t>
    </r>
  </si>
  <si>
    <r>
      <rPr>
        <sz val="10"/>
        <rFont val="Calibri"/>
        <family val="1"/>
      </rPr>
      <t>Construction of R.C.  top ring beam (40 x 40) cm  1:2:3 ratio with 6 nos 12mm ray-bars and 20cm c/c staffs.</t>
    </r>
  </si>
  <si>
    <r>
      <rPr>
        <vertAlign val="subscript"/>
        <sz val="11"/>
        <rFont val="Calibri"/>
        <family val="1"/>
      </rPr>
      <t>M</t>
    </r>
    <r>
      <rPr>
        <sz val="6.5"/>
        <rFont val="Calibri"/>
        <family val="1"/>
      </rPr>
      <t>3</t>
    </r>
  </si>
  <si>
    <r>
      <rPr>
        <sz val="11"/>
        <rFont val="Calibri"/>
        <family val="1"/>
      </rPr>
      <t xml:space="preserve">Construction of (3.5mx3.5mx0.2m thick) R.CC slab- concrete mix ratio (1:2:3) with 20mm thick maximum aggregate size including formwork.
</t>
    </r>
    <r>
      <rPr>
        <sz val="11"/>
        <rFont val="Calibri"/>
        <family val="1"/>
      </rPr>
      <t>Provide Y12mm steel @200mmc/c both ways.</t>
    </r>
  </si>
  <si>
    <r>
      <rPr>
        <sz val="11"/>
        <rFont val="Calibri"/>
        <family val="1"/>
      </rPr>
      <t>Construct an approved masonry wall with dimensions of 40 cm wide and 300 cm hieght using regular-sized masonry units</t>
    </r>
  </si>
  <si>
    <r>
      <rPr>
        <sz val="11"/>
        <rFont val="Calibri"/>
        <family val="1"/>
      </rPr>
      <t xml:space="preserve">Construct a 400mm x 200mm Roof beam with reinforced concrete (1:2:4 mix ratio), with maximum aggregate size of 20mm. Place 2D14 reinforcement
</t>
    </r>
    <r>
      <rPr>
        <sz val="11"/>
        <rFont val="Calibri"/>
        <family val="1"/>
      </rPr>
      <t>bars on both sides with 25mm concrete cover</t>
    </r>
  </si>
  <si>
    <r>
      <rPr>
        <sz val="11"/>
        <rFont val="Calibri"/>
        <family val="1"/>
      </rPr>
      <t xml:space="preserve">Supply and fix new prepainted 30 Gauge G.I. sheets on 2”x2” timber purlins on a inclined roof. Overlap sheets by 200mm and use only roofing nails, ensuring to strike the nails on the raised ribs to prevent leakage. Secure the purlins on D6mm steel brackets embedded in the top ring beams for stability.fix 200mmx20mm fascia board with enamel
</t>
    </r>
    <r>
      <rPr>
        <sz val="11"/>
        <rFont val="Calibri"/>
        <family val="1"/>
      </rPr>
      <t>paint</t>
    </r>
  </si>
  <si>
    <r>
      <rPr>
        <vertAlign val="subscript"/>
        <sz val="11"/>
        <rFont val="Calibri"/>
        <family val="1"/>
      </rPr>
      <t>M</t>
    </r>
    <r>
      <rPr>
        <sz val="7"/>
        <rFont val="Calibri"/>
        <family val="1"/>
      </rPr>
      <t>2</t>
    </r>
  </si>
  <si>
    <r>
      <rPr>
        <sz val="11"/>
        <rFont val="Calibri"/>
        <family val="1"/>
      </rPr>
      <t>Provide and fix facia board 20cm</t>
    </r>
  </si>
  <si>
    <r>
      <rPr>
        <sz val="11"/>
        <rFont val="Calibri"/>
        <family val="1"/>
      </rPr>
      <t>M</t>
    </r>
  </si>
  <si>
    <r>
      <rPr>
        <sz val="11"/>
        <rFont val="Calibri"/>
        <family val="1"/>
      </rPr>
      <t>Plastering columns and beams with 1:3 c/s mortar as approved by an Engineer.</t>
    </r>
  </si>
  <si>
    <r>
      <rPr>
        <sz val="11"/>
        <rFont val="Calibri"/>
        <family val="1"/>
      </rPr>
      <t>Whitewash external and internal walls. 2 coats as approved by an Engineer.</t>
    </r>
  </si>
  <si>
    <r>
      <rPr>
        <sz val="11"/>
        <rFont val="Calibri"/>
        <family val="1"/>
      </rPr>
      <t xml:space="preserve">Provide and install 1.5 in Diameter pipe, ‘U’ shaped
</t>
    </r>
    <r>
      <rPr>
        <sz val="11"/>
        <rFont val="Calibri"/>
        <family val="1"/>
      </rPr>
      <t>to form steps with ends embedded into retaining wall, average length 7m</t>
    </r>
  </si>
  <si>
    <r>
      <rPr>
        <sz val="11"/>
        <rFont val="Calibri"/>
        <family val="1"/>
      </rPr>
      <t>L.S</t>
    </r>
  </si>
  <si>
    <r>
      <rPr>
        <sz val="11"/>
        <rFont val="Calibri"/>
        <family val="1"/>
      </rPr>
      <t>Water Supply System including 50mm diameter inlet pipe 800mm long,50mm diameter draw off pipe Ditto,50mm diameter overflow pipe Ditto,20mm diameter brass gate valve with wheel and head</t>
    </r>
  </si>
  <si>
    <r>
      <rPr>
        <sz val="9.5"/>
        <rFont val="Calibri"/>
        <family val="1"/>
      </rPr>
      <t>SUB-TOTAL FOR CONSTRUCTION OF ONE WATER STORAGE</t>
    </r>
  </si>
  <si>
    <r>
      <rPr>
        <sz val="9.5"/>
        <rFont val="Calibri"/>
        <family val="1"/>
      </rPr>
      <t>TOTAL FOR CONSTRUCTION OF  6 WATER STORAGE</t>
    </r>
  </si>
  <si>
    <r>
      <rPr>
        <b/>
        <sz val="14"/>
        <rFont val="Calibri"/>
        <family val="1"/>
      </rPr>
      <t>Grand Total</t>
    </r>
  </si>
  <si>
    <r>
      <rPr>
        <b/>
        <sz val="10"/>
        <rFont val="Trebuchet MS"/>
        <family val="2"/>
      </rPr>
      <t>Delivery time in days:</t>
    </r>
  </si>
  <si>
    <r>
      <rPr>
        <sz val="11"/>
        <rFont val="Arial MT"/>
        <family val="2"/>
      </rPr>
      <t>stamp:</t>
    </r>
  </si>
  <si>
    <r>
      <rPr>
        <b/>
        <sz val="10"/>
        <rFont val="Trebuchet MS"/>
        <family val="2"/>
      </rPr>
      <t>Bid validity in weeks:</t>
    </r>
  </si>
  <si>
    <r>
      <rPr>
        <b/>
        <sz val="10"/>
        <rFont val="Trebuchet MS"/>
        <family val="2"/>
      </rPr>
      <t>Company name of bidder:</t>
    </r>
  </si>
  <si>
    <r>
      <rPr>
        <b/>
        <sz val="10"/>
        <rFont val="Trebuchet MS"/>
        <family val="2"/>
      </rPr>
      <t>Date:</t>
    </r>
  </si>
  <si>
    <r>
      <rPr>
        <b/>
        <sz val="10"/>
        <rFont val="Trebuchet MS"/>
        <family val="2"/>
      </rPr>
      <t>Signature of bidder</t>
    </r>
  </si>
  <si>
    <r>
      <rPr>
        <b/>
        <sz val="12"/>
        <rFont val="Calibri"/>
        <family val="1"/>
      </rPr>
      <t xml:space="preserve">Construction of Galdogob Livelihood Skills Development Center: 3 Classrooms, Administrative Office, and
</t>
    </r>
    <r>
      <rPr>
        <b/>
        <sz val="12"/>
        <rFont val="Calibri"/>
        <family val="1"/>
      </rPr>
      <t>Sanitation Facility (Each Room 8x6 M)</t>
    </r>
  </si>
  <si>
    <t>Set-out and mark the building as per client approval,
and clear the site fro debris, shrubs and loose top organic soil, and dispose away collected material</t>
  </si>
  <si>
    <r>
      <rPr>
        <sz val="11"/>
        <rFont val="Trebuchet MS"/>
        <family val="2"/>
      </rPr>
      <t>SM</t>
    </r>
  </si>
  <si>
    <r>
      <rPr>
        <sz val="11"/>
        <rFont val="Trebuchet MS"/>
        <family val="2"/>
      </rPr>
      <t>Excavate for foundation plinth wall trenches 400mm wide not exceeding 400mm depth from stripped level</t>
    </r>
  </si>
  <si>
    <r>
      <rPr>
        <sz val="11"/>
        <rFont val="Trebuchet MS"/>
        <family val="2"/>
      </rPr>
      <t>CM</t>
    </r>
  </si>
  <si>
    <r>
      <rPr>
        <sz val="11"/>
        <rFont val="Trebuchet MS"/>
        <family val="2"/>
      </rPr>
      <t xml:space="preserve">Reuse excavated materials for backfilling first layer under ground slab, to be leveled, watered &amp;
</t>
    </r>
    <r>
      <rPr>
        <sz val="11"/>
        <rFont val="Trebuchet MS"/>
        <family val="2"/>
      </rPr>
      <t>compacted</t>
    </r>
  </si>
  <si>
    <r>
      <rPr>
        <sz val="11"/>
        <rFont val="Trebuchet MS"/>
        <family val="2"/>
      </rPr>
      <t>Extra imported approved bakcfilling material under ground slab, leveled, watered &amp; compacted in layers</t>
    </r>
  </si>
  <si>
    <r>
      <rPr>
        <b/>
        <sz val="11"/>
        <rFont val="Trebuchet MS"/>
        <family val="2"/>
      </rPr>
      <t>Foundation Plinth Walls</t>
    </r>
  </si>
  <si>
    <t>Rubble stone masonry bedded and jointed in cement and sand (1:3) mortar, in:- 600mm thick rubble stone foundation wall</t>
  </si>
  <si>
    <r>
      <rPr>
        <b/>
        <sz val="11"/>
        <rFont val="Trebuchet MS"/>
        <family val="2"/>
      </rPr>
      <t>RCC Concrete Works</t>
    </r>
  </si>
  <si>
    <r>
      <rPr>
        <sz val="11"/>
        <rFont val="Trebuchet MS"/>
        <family val="2"/>
      </rPr>
      <t>Bottom beam (130m x 0.4m x 0.2m) with 10mm diameter rebars and 8mm link</t>
    </r>
  </si>
  <si>
    <t>M3</t>
  </si>
  <si>
    <r>
      <rPr>
        <sz val="11"/>
        <rFont val="Trebuchet MS"/>
        <family val="2"/>
      </rPr>
      <t>Mid beam (126.5m x 0.2m x 0.2m) with 10mm diameter rebars and 8mm link</t>
    </r>
  </si>
  <si>
    <r>
      <rPr>
        <sz val="11"/>
        <rFont val="Trebuchet MS"/>
        <family val="2"/>
      </rPr>
      <t>Top beam (130m x 0.2m x 0.2m) with 10mm diameter rebars and 8mm link</t>
    </r>
  </si>
  <si>
    <r>
      <rPr>
        <sz val="11"/>
        <rFont val="Trebuchet MS"/>
        <family val="2"/>
      </rPr>
      <t>Columns 24(3.5m x 0.2m x 0.2m) with 10mm diameter rebars and 8mm link</t>
    </r>
  </si>
  <si>
    <r>
      <rPr>
        <sz val="11"/>
        <rFont val="Trebuchet MS"/>
        <family val="2"/>
      </rPr>
      <t>Ground floor slab 100mm thick, includes veranda wth 8mm diameter mesh</t>
    </r>
  </si>
  <si>
    <r>
      <rPr>
        <sz val="11"/>
        <rFont val="Trebuchet MS"/>
        <family val="2"/>
      </rPr>
      <t>Entrance Steps with non-skid finish, embeded in ground</t>
    </r>
  </si>
  <si>
    <r>
      <rPr>
        <sz val="11"/>
        <rFont val="Trebuchet MS"/>
        <family val="2"/>
      </rPr>
      <t>Ramp 1.8 long 2m wide with non-skid finish</t>
    </r>
  </si>
  <si>
    <r>
      <rPr>
        <b/>
        <i/>
        <sz val="11"/>
        <rFont val="Trebuchet MS"/>
        <family val="2"/>
      </rPr>
      <t>Section-A Subtotal Carried to Summary</t>
    </r>
  </si>
  <si>
    <r>
      <rPr>
        <b/>
        <sz val="11"/>
        <rFont val="Trebuchet MS"/>
        <family val="2"/>
      </rPr>
      <t>Walling</t>
    </r>
  </si>
  <si>
    <r>
      <rPr>
        <sz val="11"/>
        <rFont val="Trebuchet MS"/>
        <family val="2"/>
      </rPr>
      <t>Concrete hollow block units with min. strength 7MPa bedded &amp; jointed in cement-sand (1:3) mortar, in: -</t>
    </r>
  </si>
  <si>
    <r>
      <rPr>
        <sz val="11"/>
        <rFont val="Trebuchet MS"/>
        <family val="2"/>
      </rPr>
      <t>200mm thick ground floor walls up to roof beam</t>
    </r>
  </si>
  <si>
    <r>
      <rPr>
        <sz val="11"/>
        <rFont val="Trebuchet MS"/>
        <family val="2"/>
      </rPr>
      <t>200mm thick gable side walls above roof beam</t>
    </r>
  </si>
  <si>
    <r>
      <rPr>
        <b/>
        <sz val="11"/>
        <rFont val="Trebuchet MS"/>
        <family val="2"/>
      </rPr>
      <t>Roofing</t>
    </r>
  </si>
  <si>
    <r>
      <rPr>
        <sz val="11"/>
        <rFont val="Trebuchet MS"/>
        <family val="2"/>
      </rPr>
      <t xml:space="preserve">Construction of metal gable roof on wooden truss with 21 ° pitch with 400mm overhangs all around, using pre-painted GI gauge 28 roofing sheets, capped GI fasteners, 50x50mm sawn wood purlins and truss webs, 50x75mm sawn wood king post, top chord and truss webs, double 25x150mm sawn wood bottom chord, 25x100mm painted hard wood fascia board, ridge cap, finishing truss-wall joints &amp; eaves, and all associated
</t>
    </r>
    <r>
      <rPr>
        <sz val="11"/>
        <rFont val="Trebuchet MS"/>
        <family val="2"/>
      </rPr>
      <t>works:</t>
    </r>
  </si>
  <si>
    <r>
      <rPr>
        <sz val="11"/>
        <rFont val="Trebuchet MS"/>
        <family val="2"/>
      </rPr>
      <t>Roof plan area</t>
    </r>
  </si>
  <si>
    <r>
      <rPr>
        <b/>
        <i/>
        <sz val="11"/>
        <rFont val="Trebuchet MS"/>
        <family val="2"/>
      </rPr>
      <t>Section-B Subtotal Carried to Summary</t>
    </r>
  </si>
  <si>
    <r>
      <rPr>
        <b/>
        <sz val="9.5"/>
        <rFont val="Calibri"/>
        <family val="1"/>
      </rPr>
      <t>DOORS, WINDOWS &amp; FINISHES</t>
    </r>
  </si>
  <si>
    <r>
      <rPr>
        <b/>
        <sz val="9.5"/>
        <rFont val="Calibri"/>
        <family val="1"/>
      </rPr>
      <t>Doors</t>
    </r>
  </si>
  <si>
    <r>
      <rPr>
        <sz val="11"/>
        <rFont val="Trebuchet MS"/>
        <family val="2"/>
      </rPr>
      <t xml:space="preserve">D1 (1200x2100mm) sinle-leaf steel door made of mild steel frames &amp; panel sheet complete with hinges, handles, lock, weld joints finishing &amp; 2
</t>
    </r>
    <r>
      <rPr>
        <sz val="11"/>
        <rFont val="Trebuchet MS"/>
        <family val="2"/>
      </rPr>
      <t>coats glossy paint</t>
    </r>
  </si>
  <si>
    <r>
      <rPr>
        <sz val="11"/>
        <rFont val="Trebuchet MS"/>
        <family val="2"/>
      </rPr>
      <t>No</t>
    </r>
  </si>
  <si>
    <r>
      <rPr>
        <sz val="11"/>
        <rFont val="Trebuchet MS"/>
        <family val="2"/>
      </rPr>
      <t xml:space="preserve">D2 (900x2100mm) sinle-leaf steel door made of mild steel frames &amp; panel sheet complete with hinges, handles, lock, weld joints finishing &amp; 2 coats
</t>
    </r>
    <r>
      <rPr>
        <sz val="11"/>
        <rFont val="Trebuchet MS"/>
        <family val="2"/>
      </rPr>
      <t>glossy paint</t>
    </r>
  </si>
  <si>
    <r>
      <rPr>
        <b/>
        <i/>
        <sz val="11"/>
        <rFont val="Trebuchet MS"/>
        <family val="2"/>
      </rPr>
      <t>Windows</t>
    </r>
  </si>
  <si>
    <r>
      <rPr>
        <sz val="11"/>
        <rFont val="Trebuchet MS"/>
        <family val="2"/>
      </rPr>
      <t xml:space="preserve">W1 (500mmx2500mm) double-leaf steel window, each leaf foldable to wall, made of mild steel frames &amp; panel sheet complete with hinges, handles, lock, weld
</t>
    </r>
    <r>
      <rPr>
        <sz val="11"/>
        <rFont val="Trebuchet MS"/>
        <family val="2"/>
      </rPr>
      <t>joints finishing &amp; 2 coats glossy paint</t>
    </r>
  </si>
  <si>
    <r>
      <rPr>
        <b/>
        <i/>
        <sz val="11"/>
        <rFont val="Trebuchet MS"/>
        <family val="2"/>
      </rPr>
      <t>Section- Subtotal Carried to Summary</t>
    </r>
  </si>
  <si>
    <r>
      <rPr>
        <b/>
        <sz val="11"/>
        <rFont val="Trebuchet MS"/>
        <family val="2"/>
      </rPr>
      <t>Floor Finishes</t>
    </r>
  </si>
  <si>
    <r>
      <rPr>
        <sz val="11"/>
        <rFont val="Trebuchet MS"/>
        <family val="2"/>
      </rPr>
      <t xml:space="preserve">Apply tiling (400mm*400mm)) with cement and sand,
</t>
    </r>
    <r>
      <rPr>
        <sz val="11"/>
        <rFont val="Trebuchet MS"/>
        <family val="2"/>
      </rPr>
      <t>non-slippery classrooms &amp; veranda floors</t>
    </r>
  </si>
  <si>
    <r>
      <rPr>
        <sz val="11"/>
        <rFont val="Trebuchet MS"/>
        <family val="2"/>
      </rPr>
      <t xml:space="preserve">Apply wall skirting tiles 150mm hight with cement and
</t>
    </r>
    <r>
      <rPr>
        <sz val="11"/>
        <rFont val="Trebuchet MS"/>
        <family val="2"/>
      </rPr>
      <t>sand, classrooms &amp; veranda floors</t>
    </r>
  </si>
  <si>
    <r>
      <rPr>
        <sz val="11"/>
        <rFont val="Trebuchet MS"/>
        <family val="2"/>
      </rPr>
      <t xml:space="preserve">Place cast in paving slabs 600x600x50mm thick on
</t>
    </r>
    <r>
      <rPr>
        <sz val="11"/>
        <rFont val="Trebuchet MS"/>
        <family val="2"/>
      </rPr>
      <t>compacted soil around building as plinth protection</t>
    </r>
  </si>
  <si>
    <r>
      <rPr>
        <b/>
        <i/>
        <sz val="11"/>
        <rFont val="Trebuchet MS"/>
        <family val="2"/>
      </rPr>
      <t>Wall Finishes</t>
    </r>
  </si>
  <si>
    <r>
      <rPr>
        <b/>
        <i/>
        <sz val="11"/>
        <rFont val="Trebuchet MS"/>
        <family val="2"/>
      </rPr>
      <t>Apply two coats of cement-sand 15mm thick plaster, steel trowelled smooth finish, to: -</t>
    </r>
  </si>
  <si>
    <r>
      <rPr>
        <sz val="11"/>
        <rFont val="Trebuchet MS"/>
        <family val="2"/>
      </rPr>
      <t xml:space="preserve">Exterior and internal perimeter plinth wall upto
</t>
    </r>
    <r>
      <rPr>
        <sz val="11"/>
        <rFont val="Trebuchet MS"/>
        <family val="2"/>
      </rPr>
      <t>foundation level</t>
    </r>
  </si>
  <si>
    <r>
      <rPr>
        <sz val="11"/>
        <rFont val="Trebuchet MS"/>
        <family val="2"/>
      </rPr>
      <t>Ground floor interior/exterior walls, beams &amp; columns</t>
    </r>
  </si>
  <si>
    <r>
      <rPr>
        <b/>
        <i/>
        <sz val="11"/>
        <rFont val="Trebuchet MS"/>
        <family val="2"/>
      </rPr>
      <t>Apply wall putty and two coats of emulsion paint, to:-</t>
    </r>
  </si>
  <si>
    <r>
      <rPr>
        <sz val="11"/>
        <rFont val="Trebuchet MS"/>
        <family val="2"/>
      </rPr>
      <t>Exterior perimeter plinth wall upto ground floor level</t>
    </r>
  </si>
  <si>
    <r>
      <rPr>
        <b/>
        <sz val="11"/>
        <rFont val="Trebuchet MS"/>
        <family val="2"/>
      </rPr>
      <t>Ceiling Finishes</t>
    </r>
  </si>
  <si>
    <r>
      <rPr>
        <sz val="11"/>
        <rFont val="Trebuchet MS"/>
        <family val="2"/>
      </rPr>
      <t xml:space="preserve">6mm thick laminated plywood ceiling fixed on wooden
</t>
    </r>
    <r>
      <rPr>
        <sz val="11"/>
        <rFont val="Trebuchet MS"/>
        <family val="2"/>
      </rPr>
      <t>truss with brandering frame complete with joint finishing</t>
    </r>
  </si>
  <si>
    <r>
      <rPr>
        <b/>
        <sz val="11"/>
        <rFont val="Trebuchet MS"/>
        <family val="2"/>
      </rPr>
      <t>Permanent Fixtures</t>
    </r>
  </si>
  <si>
    <r>
      <rPr>
        <sz val="11"/>
        <rFont val="Trebuchet MS"/>
        <family val="2"/>
      </rPr>
      <t xml:space="preserve">Provide Wooden blackboard 3m wide 1.2m high starting at 800mm above floor, firmly attached to block wall, with edge trims, chalk bottom tray &amp; black
</t>
    </r>
    <r>
      <rPr>
        <sz val="11"/>
        <rFont val="Trebuchet MS"/>
        <family val="2"/>
      </rPr>
      <t>paint finish</t>
    </r>
  </si>
  <si>
    <r>
      <rPr>
        <b/>
        <sz val="11"/>
        <rFont val="Trebuchet MS"/>
        <family val="2"/>
      </rPr>
      <t>Electrical Fixtures</t>
    </r>
  </si>
  <si>
    <r>
      <rPr>
        <sz val="11"/>
        <rFont val="Trebuchet MS"/>
        <family val="2"/>
      </rPr>
      <t>Supply &amp; fix ceiling mounted LED lights with switches</t>
    </r>
  </si>
  <si>
    <r>
      <rPr>
        <sz val="11"/>
        <rFont val="Trebuchet MS"/>
        <family val="2"/>
      </rPr>
      <t>Supply &amp; fix twin wall sockets 13A</t>
    </r>
  </si>
  <si>
    <r>
      <rPr>
        <sz val="11"/>
        <rFont val="Trebuchet MS"/>
        <family val="2"/>
      </rPr>
      <t>Supply &amp; fix small panel board for main circuit breaker</t>
    </r>
  </si>
  <si>
    <r>
      <rPr>
        <sz val="11"/>
        <rFont val="Trebuchet MS"/>
        <family val="2"/>
      </rPr>
      <t>Provision for concealed wiring &amp; electrical connection</t>
    </r>
  </si>
  <si>
    <r>
      <rPr>
        <sz val="11"/>
        <rFont val="Trebuchet MS"/>
        <family val="2"/>
      </rPr>
      <t xml:space="preserve">Visibilty of donor and MoECHE logs on visible side of
</t>
    </r>
    <r>
      <rPr>
        <sz val="11"/>
        <rFont val="Trebuchet MS"/>
        <family val="2"/>
      </rPr>
      <t>the classroom</t>
    </r>
  </si>
  <si>
    <r>
      <rPr>
        <b/>
        <sz val="11"/>
        <rFont val="Trebuchet MS"/>
        <family val="2"/>
      </rPr>
      <t>SANITARY WORK</t>
    </r>
  </si>
  <si>
    <r>
      <rPr>
        <sz val="11"/>
        <rFont val="Trebuchet MS"/>
        <family val="2"/>
      </rPr>
      <t xml:space="preserve">provide 90cm high Ceramic hand wash, foucets are fixed
</t>
    </r>
    <r>
      <rPr>
        <sz val="11"/>
        <rFont val="Trebuchet MS"/>
        <family val="2"/>
      </rPr>
      <t xml:space="preserve">and connected to the water supply, and 50mm diametre PVC drainage pipe is connected directly to
</t>
    </r>
    <r>
      <rPr>
        <sz val="11"/>
        <rFont val="Trebuchet MS"/>
        <family val="2"/>
      </rPr>
      <t>the pit</t>
    </r>
  </si>
  <si>
    <r>
      <rPr>
        <sz val="11"/>
        <rFont val="Trebuchet MS"/>
        <family val="2"/>
      </rPr>
      <t>Install and fix squat toilet to the appropriate way</t>
    </r>
  </si>
  <si>
    <r>
      <rPr>
        <sz val="11"/>
        <rFont val="Trebuchet MS"/>
        <family val="2"/>
      </rPr>
      <t xml:space="preserve">Pit excavation on hard soil to an average depth of 2.5m
</t>
    </r>
    <r>
      <rPr>
        <sz val="11"/>
        <rFont val="Trebuchet MS"/>
        <family val="2"/>
      </rPr>
      <t>below NGL</t>
    </r>
  </si>
  <si>
    <r>
      <rPr>
        <b/>
        <sz val="11"/>
        <rFont val="Calibri"/>
        <family val="1"/>
      </rPr>
      <t xml:space="preserve">TOTAL COST OF Work </t>
    </r>
    <r>
      <rPr>
        <b/>
        <i/>
        <sz val="11"/>
        <rFont val="Trebuchet MS"/>
        <family val="2"/>
      </rPr>
      <t>Summary</t>
    </r>
  </si>
  <si>
    <r>
      <rPr>
        <b/>
        <sz val="9.5"/>
        <color rgb="FFFFFFFF"/>
        <rFont val="Calibri"/>
        <family val="1"/>
      </rPr>
      <t>No</t>
    </r>
  </si>
  <si>
    <r>
      <rPr>
        <b/>
        <sz val="9.5"/>
        <color rgb="FFFFFFFF"/>
        <rFont val="Calibri"/>
        <family val="1"/>
      </rPr>
      <t>Description of Goods / Services
(add attachment for technical specification if very detailed)</t>
    </r>
  </si>
  <si>
    <r>
      <rPr>
        <b/>
        <sz val="9.5"/>
        <color rgb="FFFFFFFF"/>
        <rFont val="Calibri"/>
        <family val="1"/>
      </rPr>
      <t>Unit</t>
    </r>
  </si>
  <si>
    <r>
      <rPr>
        <b/>
        <sz val="9.5"/>
        <color rgb="FFFFFFFF"/>
        <rFont val="Calibri"/>
        <family val="1"/>
      </rPr>
      <t>Quantity required</t>
    </r>
  </si>
  <si>
    <r>
      <rPr>
        <b/>
        <sz val="9.5"/>
        <color rgb="FFFFFFFF"/>
        <rFont val="Calibri"/>
        <family val="1"/>
      </rPr>
      <t>Unit Price</t>
    </r>
  </si>
  <si>
    <r>
      <rPr>
        <b/>
        <sz val="9.5"/>
        <color rgb="FFFFFFFF"/>
        <rFont val="Calibri"/>
        <family val="1"/>
      </rPr>
      <t>Amount</t>
    </r>
  </si>
  <si>
    <t>Farms fencing  (50x50M or One hectare) 30 M  x 1.8M</t>
  </si>
  <si>
    <r>
      <rPr>
        <sz val="11"/>
        <rFont val="Trebuchet MS"/>
        <family val="2"/>
      </rPr>
      <t xml:space="preserve">Galvanised Wire Mesh 1.8m X
</t>
    </r>
    <r>
      <rPr>
        <sz val="11"/>
        <rFont val="Trebuchet MS"/>
        <family val="2"/>
      </rPr>
      <t>30m</t>
    </r>
  </si>
  <si>
    <r>
      <rPr>
        <sz val="11"/>
        <rFont val="Trebuchet MS"/>
        <family val="2"/>
      </rPr>
      <t>Rolls</t>
    </r>
  </si>
  <si>
    <r>
      <rPr>
        <sz val="11"/>
        <rFont val="Trebuchet MS"/>
        <family val="2"/>
      </rPr>
      <t xml:space="preserve">Steel Column Post (40 X 40 X 6m Mild Steel L Shaped Angle,
</t>
    </r>
    <r>
      <rPr>
        <sz val="11"/>
        <rFont val="Trebuchet MS"/>
        <family val="2"/>
      </rPr>
      <t>For Construction)</t>
    </r>
  </si>
  <si>
    <r>
      <rPr>
        <sz val="11"/>
        <rFont val="Trebuchet MS"/>
        <family val="2"/>
      </rPr>
      <t>Num</t>
    </r>
  </si>
  <si>
    <r>
      <rPr>
        <sz val="11"/>
        <rFont val="Trebuchet MS"/>
        <family val="2"/>
      </rPr>
      <t xml:space="preserve">Concertina, Razor Wire 200m
</t>
    </r>
    <r>
      <rPr>
        <sz val="11"/>
        <rFont val="Trebuchet MS"/>
        <family val="2"/>
      </rPr>
      <t>(Stainless Steel)</t>
    </r>
  </si>
  <si>
    <r>
      <rPr>
        <sz val="11"/>
        <rFont val="Trebuchet MS"/>
        <family val="2"/>
      </rPr>
      <t>Roll - Tying Wire Black Annealed 1.45mm Thick</t>
    </r>
  </si>
  <si>
    <r>
      <rPr>
        <sz val="11"/>
        <rFont val="Trebuchet MS"/>
        <family val="2"/>
      </rPr>
      <t>Roll</t>
    </r>
  </si>
  <si>
    <r>
      <rPr>
        <sz val="11"/>
        <rFont val="Trebuchet MS"/>
        <family val="2"/>
      </rPr>
      <t>Casting concrete into the holes of steel column posts (100 holes, each 0.3m deep, 0.1m x 0.1m in size)Unit: M³ Quantity: 0.3 m³)</t>
    </r>
  </si>
  <si>
    <r>
      <rPr>
        <sz val="11"/>
        <rFont val="Trebuchet MS"/>
        <family val="2"/>
      </rPr>
      <t>Cum</t>
    </r>
  </si>
  <si>
    <t>Installation cost (Labor cost per Miter )</t>
  </si>
  <si>
    <t>lump</t>
  </si>
  <si>
    <r>
      <rPr>
        <sz val="11"/>
        <rFont val="Calibri"/>
        <family val="1"/>
      </rPr>
      <t>Total Material const</t>
    </r>
  </si>
  <si>
    <r>
      <rPr>
        <b/>
        <sz val="10"/>
        <rFont val="Trebuchet MS"/>
        <family val="2"/>
      </rPr>
      <t>TOTAL COST OF 18 FARMS</t>
    </r>
  </si>
  <si>
    <t>Transportation of the materials</t>
  </si>
  <si>
    <t>Grand -total</t>
  </si>
  <si>
    <t>Total budget for Chicken house construction</t>
  </si>
  <si>
    <r>
      <rPr>
        <b/>
        <sz val="11"/>
        <rFont val="Calibri"/>
        <family val="1"/>
      </rPr>
      <t>Sub-total</t>
    </r>
  </si>
  <si>
    <r>
      <rPr>
        <sz val="11"/>
        <rFont val="Calibri"/>
        <family val="1"/>
      </rPr>
      <t>Local labor (shared or community-supported)</t>
    </r>
  </si>
  <si>
    <r>
      <rPr>
        <sz val="11"/>
        <rFont val="Calibri"/>
        <family val="1"/>
      </rPr>
      <t>kg</t>
    </r>
  </si>
  <si>
    <r>
      <rPr>
        <sz val="11"/>
        <rFont val="Calibri"/>
        <family val="1"/>
      </rPr>
      <t>Nails, screws, fasteners</t>
    </r>
  </si>
  <si>
    <r>
      <rPr>
        <sz val="11"/>
        <rFont val="Calibri"/>
        <family val="1"/>
      </rPr>
      <t>pcs</t>
    </r>
  </si>
  <si>
    <r>
      <rPr>
        <sz val="11"/>
        <rFont val="Calibri"/>
        <family val="1"/>
      </rPr>
      <t>Wooden Doors (with hinges, latch, frame)</t>
    </r>
  </si>
  <si>
    <r>
      <rPr>
        <sz val="11"/>
        <rFont val="Calibri"/>
        <family val="1"/>
      </rPr>
      <t>m²</t>
    </r>
  </si>
  <si>
    <r>
      <rPr>
        <sz val="11"/>
        <rFont val="Calibri"/>
        <family val="1"/>
      </rPr>
      <t>Wire Mesh (ventilation openings)</t>
    </r>
  </si>
  <si>
    <r>
      <rPr>
        <sz val="11"/>
        <rFont val="Calibri"/>
        <family val="1"/>
      </rPr>
      <t>CGI Sheets (galvanized, 2.5m length)</t>
    </r>
  </si>
  <si>
    <t xml:space="preserve">                      sheets</t>
  </si>
  <si>
    <r>
      <rPr>
        <sz val="11"/>
        <rFont val="Calibri"/>
        <family val="1"/>
      </rPr>
      <t>Plywood (wall and floor panels)</t>
    </r>
  </si>
  <si>
    <r>
      <rPr>
        <sz val="11"/>
        <rFont val="Calibri"/>
        <family val="1"/>
      </rPr>
      <t>m³</t>
    </r>
  </si>
  <si>
    <r>
      <rPr>
        <sz val="11"/>
        <rFont val="Calibri"/>
        <family val="1"/>
      </rPr>
      <t>Timber for frame (wall, truss, floor support)</t>
    </r>
  </si>
  <si>
    <r>
      <rPr>
        <sz val="11"/>
        <rFont val="Calibri"/>
        <family val="1"/>
      </rPr>
      <t>Timber Posts (treated, 2.5m long, 0.5m buried)</t>
    </r>
  </si>
  <si>
    <t>Chichen house construction details:-</t>
  </si>
  <si>
    <r>
      <rPr>
        <sz val="12"/>
        <color rgb="FFFFFFFF"/>
        <rFont val="Calibri"/>
        <family val="1"/>
      </rPr>
      <t>Amount</t>
    </r>
  </si>
  <si>
    <r>
      <rPr>
        <sz val="12"/>
        <color rgb="FFFFFFFF"/>
        <rFont val="Calibri"/>
        <family val="1"/>
      </rPr>
      <t>Unit Price</t>
    </r>
  </si>
  <si>
    <r>
      <rPr>
        <sz val="12"/>
        <color rgb="FFFFFFFF"/>
        <rFont val="Calibri"/>
        <family val="1"/>
      </rPr>
      <t>Quantity required</t>
    </r>
  </si>
  <si>
    <r>
      <rPr>
        <sz val="12"/>
        <color rgb="FFFFFFFF"/>
        <rFont val="Calibri"/>
        <family val="1"/>
      </rPr>
      <t>Unit</t>
    </r>
  </si>
  <si>
    <r>
      <rPr>
        <sz val="12"/>
        <color rgb="FFFFFFFF"/>
        <rFont val="Calibri"/>
        <family val="1"/>
      </rPr>
      <t>Description of Work/Materials</t>
    </r>
  </si>
  <si>
    <r>
      <rPr>
        <sz val="12"/>
        <color rgb="FFFFFFFF"/>
        <rFont val="Calibri"/>
        <family val="1"/>
      </rPr>
      <t>No</t>
    </r>
  </si>
  <si>
    <t>Delivery time in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</si>
</sst>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
    <numFmt numFmtId="165" formatCode="0.000"/>
    <numFmt numFmtId="166" formatCode="_-[$$-409]* #,##0.00_ ;_-[$$-409]* \-#,##0.00\ ;_-[$$-409]* &quot;-&quot;??_ ;_-@_ "/>
  </numFmts>
  <fonts count="41">
    <font>
      <sz val="10"/>
      <color rgb="FF000000"/>
      <name val="Times New Roman"/>
      <charset val="204"/>
    </font>
    <font>
      <b/>
      <sz val="18"/>
      <name val="Calibri"/>
      <family val="2"/>
    </font>
    <font>
      <sz val="9.5"/>
      <name val="Calibri"/>
      <family val="2"/>
    </font>
    <font>
      <sz val="9.5"/>
      <color rgb="FFFFFFFF"/>
      <name val="Calibri"/>
      <family val="1"/>
    </font>
    <font>
      <b/>
      <sz val="10"/>
      <name val="Arial"/>
      <family val="2"/>
    </font>
    <font>
      <sz val="9.5"/>
      <color rgb="FF000000"/>
      <name val="Calibri"/>
      <family val="2"/>
    </font>
    <font>
      <sz val="11"/>
      <name val="Calibri"/>
      <family val="1"/>
    </font>
    <font>
      <b/>
      <sz val="11"/>
      <name val="Calibri"/>
      <family val="2"/>
    </font>
    <font>
      <b/>
      <sz val="11"/>
      <name val="Calibri"/>
      <family val="1"/>
    </font>
    <font>
      <b/>
      <sz val="11"/>
      <color rgb="FF000000"/>
      <name val="Calibri"/>
      <family val="2"/>
    </font>
    <font>
      <sz val="11"/>
      <name val="Calibri"/>
      <family val="2"/>
    </font>
    <font>
      <vertAlign val="subscript"/>
      <sz val="11"/>
      <name val="Calibri"/>
      <family val="1"/>
    </font>
    <font>
      <sz val="7"/>
      <name val="Calibri"/>
      <family val="1"/>
    </font>
    <font>
      <sz val="11"/>
      <color rgb="FF000000"/>
      <name val="Calibri"/>
      <family val="2"/>
    </font>
    <font>
      <b/>
      <vertAlign val="subscript"/>
      <sz val="11"/>
      <name val="Calibri"/>
      <family val="1"/>
    </font>
    <font>
      <sz val="10"/>
      <name val="Calibri"/>
      <family val="2"/>
    </font>
    <font>
      <sz val="10"/>
      <name val="Calibri"/>
      <family val="1"/>
    </font>
    <font>
      <sz val="6.5"/>
      <name val="Calibri"/>
      <family val="1"/>
    </font>
    <font>
      <sz val="9.5"/>
      <name val="Calibri"/>
      <family val="1"/>
    </font>
    <font>
      <sz val="10"/>
      <color rgb="FF000000"/>
      <name val="Times New Roman"/>
      <family val="1"/>
    </font>
    <font>
      <b/>
      <sz val="14"/>
      <name val="Calibri"/>
      <family val="2"/>
    </font>
    <font>
      <b/>
      <sz val="14"/>
      <name val="Calibri"/>
      <family val="1"/>
    </font>
    <font>
      <b/>
      <sz val="10"/>
      <name val="Trebuchet MS"/>
      <family val="2"/>
    </font>
    <font>
      <sz val="11"/>
      <name val="Arial MT"/>
    </font>
    <font>
      <sz val="11"/>
      <name val="Arial MT"/>
      <family val="2"/>
    </font>
    <font>
      <b/>
      <sz val="12"/>
      <name val="Calibri"/>
      <family val="1"/>
    </font>
    <font>
      <sz val="11"/>
      <name val="Trebuchet MS"/>
      <family val="2"/>
    </font>
    <font>
      <sz val="11"/>
      <color rgb="FF000000"/>
      <name val="Trebuchet MS"/>
      <family val="2"/>
    </font>
    <font>
      <b/>
      <sz val="11"/>
      <name val="Trebuchet MS"/>
      <family val="2"/>
    </font>
    <font>
      <b/>
      <i/>
      <sz val="11"/>
      <name val="Trebuchet MS"/>
      <family val="2"/>
    </font>
    <font>
      <b/>
      <sz val="9.5"/>
      <name val="Calibri"/>
      <family val="2"/>
    </font>
    <font>
      <b/>
      <sz val="9.5"/>
      <name val="Calibri"/>
      <family val="1"/>
    </font>
    <font>
      <b/>
      <sz val="9.5"/>
      <color rgb="FF000000"/>
      <name val="Calibri"/>
      <family val="2"/>
    </font>
    <font>
      <b/>
      <sz val="11"/>
      <color rgb="FF000000"/>
      <name val="Trebuchet MS"/>
      <family val="2"/>
    </font>
    <font>
      <b/>
      <sz val="9.5"/>
      <color rgb="FFFFFFFF"/>
      <name val="Calibri"/>
      <family val="1"/>
    </font>
    <font>
      <b/>
      <sz val="10"/>
      <color rgb="FF000000"/>
      <name val="Times New Roman"/>
      <family val="1"/>
    </font>
    <font>
      <b/>
      <sz val="12"/>
      <name val="Calibri"/>
      <family val="2"/>
    </font>
    <font>
      <sz val="12"/>
      <name val="Tahoma"/>
      <family val="2"/>
    </font>
    <font>
      <sz val="12"/>
      <name val="Calibri"/>
      <family val="2"/>
    </font>
    <font>
      <sz val="12"/>
      <color rgb="FFFFFFFF"/>
      <name val="Calibri"/>
      <family val="1"/>
    </font>
    <font>
      <b/>
      <sz val="18"/>
      <name val="Calibri"/>
      <family val="1"/>
    </font>
  </fonts>
  <fills count="9">
    <fill>
      <patternFill patternType="none"/>
    </fill>
    <fill>
      <patternFill patternType="gray125"/>
    </fill>
    <fill>
      <patternFill patternType="solid">
        <fgColor rgb="FF9CC2E3"/>
      </patternFill>
    </fill>
    <fill>
      <patternFill patternType="solid">
        <fgColor rgb="FF365F91"/>
      </patternFill>
    </fill>
    <fill>
      <patternFill patternType="solid">
        <fgColor rgb="FFB8CCE3"/>
      </patternFill>
    </fill>
    <fill>
      <patternFill patternType="solid">
        <fgColor rgb="FFDDEBF7"/>
      </patternFill>
    </fill>
    <fill>
      <patternFill patternType="solid">
        <fgColor rgb="FFFFFF00"/>
        <bgColor indexed="64"/>
      </patternFill>
    </fill>
    <fill>
      <patternFill patternType="solid">
        <fgColor rgb="FF2F5395"/>
      </patternFill>
    </fill>
    <fill>
      <patternFill patternType="solid">
        <fgColor theme="4" tint="0.59999389629810485"/>
        <bgColor indexed="64"/>
      </patternFill>
    </fill>
  </fills>
  <borders count="2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4" fontId="19" fillId="0" borderId="0" applyFont="0" applyFill="0" applyBorder="0" applyAlignment="0" applyProtection="0"/>
    <xf numFmtId="0" fontId="19" fillId="0" borderId="0"/>
  </cellStyleXfs>
  <cellXfs count="211">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vertical="center" wrapText="1"/>
    </xf>
    <xf numFmtId="0" fontId="2" fillId="3" borderId="1" xfId="0" applyFont="1" applyFill="1" applyBorder="1" applyAlignment="1">
      <alignment horizontal="left" vertical="top" wrapText="1"/>
    </xf>
    <xf numFmtId="0" fontId="0" fillId="3" borderId="3" xfId="0" applyFill="1" applyBorder="1" applyAlignment="1">
      <alignment horizontal="left" vertical="top" wrapText="1"/>
    </xf>
    <xf numFmtId="0" fontId="2" fillId="3" borderId="3" xfId="0" applyFont="1" applyFill="1" applyBorder="1" applyAlignment="1">
      <alignment horizontal="left" vertical="top" wrapText="1"/>
    </xf>
    <xf numFmtId="0" fontId="0" fillId="0" borderId="0" xfId="0" applyAlignment="1">
      <alignment horizontal="left" wrapText="1"/>
    </xf>
    <xf numFmtId="0" fontId="0" fillId="0" borderId="3" xfId="0" applyBorder="1" applyAlignment="1">
      <alignment horizontal="left" vertical="top" wrapText="1"/>
    </xf>
    <xf numFmtId="0" fontId="7" fillId="0" borderId="3" xfId="0" applyFont="1" applyBorder="1" applyAlignment="1">
      <alignment horizontal="left" vertical="top" wrapText="1"/>
    </xf>
    <xf numFmtId="0" fontId="10" fillId="0" borderId="3" xfId="0" applyFont="1" applyBorder="1" applyAlignment="1">
      <alignment horizontal="left" vertical="top" wrapText="1"/>
    </xf>
    <xf numFmtId="0" fontId="0" fillId="0" borderId="3" xfId="0" applyBorder="1" applyAlignment="1">
      <alignment horizontal="left" vertical="center" wrapText="1"/>
    </xf>
    <xf numFmtId="0" fontId="15" fillId="0" borderId="3" xfId="0" applyFont="1" applyBorder="1" applyAlignment="1">
      <alignment horizontal="left" vertical="top" wrapText="1"/>
    </xf>
    <xf numFmtId="0" fontId="10" fillId="0" borderId="3" xfId="0" applyFont="1" applyBorder="1" applyAlignment="1">
      <alignment horizontal="left" vertical="center" wrapText="1"/>
    </xf>
    <xf numFmtId="0" fontId="26" fillId="0" borderId="3" xfId="0" applyFont="1" applyBorder="1" applyAlignment="1">
      <alignment horizontal="left" vertical="top" wrapText="1"/>
    </xf>
    <xf numFmtId="0" fontId="26" fillId="0" borderId="3" xfId="0" applyFont="1" applyBorder="1" applyAlignment="1">
      <alignment horizontal="left" wrapText="1"/>
    </xf>
    <xf numFmtId="164" fontId="27" fillId="0" borderId="1" xfId="0" applyNumberFormat="1" applyFont="1" applyBorder="1" applyAlignment="1">
      <alignment horizontal="center" shrinkToFit="1"/>
    </xf>
    <xf numFmtId="0" fontId="26" fillId="0" borderId="3" xfId="0" applyFont="1" applyBorder="1" applyAlignment="1">
      <alignment horizontal="left" vertical="center" wrapText="1"/>
    </xf>
    <xf numFmtId="164" fontId="27" fillId="0" borderId="1" xfId="0" applyNumberFormat="1" applyFont="1" applyBorder="1" applyAlignment="1">
      <alignment horizontal="center" vertical="center" shrinkToFit="1"/>
    </xf>
    <xf numFmtId="0" fontId="28" fillId="0" borderId="2" xfId="0" applyFont="1" applyBorder="1" applyAlignment="1">
      <alignment vertical="top" wrapText="1"/>
    </xf>
    <xf numFmtId="0" fontId="0" fillId="0" borderId="0" xfId="0" applyAlignment="1">
      <alignment horizontal="left" vertical="center"/>
    </xf>
    <xf numFmtId="164" fontId="27" fillId="0" borderId="3" xfId="0" applyNumberFormat="1" applyFont="1" applyBorder="1" applyAlignment="1">
      <alignment horizontal="left" vertical="center" shrinkToFit="1"/>
    </xf>
    <xf numFmtId="166" fontId="0" fillId="6" borderId="3" xfId="0" applyNumberFormat="1" applyFill="1" applyBorder="1" applyAlignment="1">
      <alignment horizontal="left" vertical="center" wrapText="1"/>
    </xf>
    <xf numFmtId="0" fontId="0" fillId="0" borderId="1" xfId="0" applyBorder="1" applyAlignment="1">
      <alignment horizontal="left" vertical="center" wrapText="1"/>
    </xf>
    <xf numFmtId="1" fontId="27" fillId="0" borderId="1" xfId="0" applyNumberFormat="1" applyFont="1" applyBorder="1" applyAlignment="1">
      <alignment horizontal="center" vertical="center" shrinkToFit="1"/>
    </xf>
    <xf numFmtId="1" fontId="27" fillId="0" borderId="1" xfId="0" applyNumberFormat="1" applyFont="1" applyBorder="1" applyAlignment="1">
      <alignment horizontal="right" vertical="center" indent="2" shrinkToFit="1"/>
    </xf>
    <xf numFmtId="0" fontId="0" fillId="0" borderId="1" xfId="0" applyBorder="1" applyAlignment="1">
      <alignment horizontal="left" wrapText="1"/>
    </xf>
    <xf numFmtId="1" fontId="27" fillId="0" borderId="1" xfId="0" applyNumberFormat="1" applyFont="1" applyBorder="1" applyAlignment="1">
      <alignment horizontal="right" vertical="top" indent="2" shrinkToFit="1"/>
    </xf>
    <xf numFmtId="0" fontId="0" fillId="0" borderId="3" xfId="0" applyBorder="1" applyAlignment="1">
      <alignment horizontal="left" wrapText="1"/>
    </xf>
    <xf numFmtId="166" fontId="19" fillId="6" borderId="3" xfId="0" applyNumberFormat="1" applyFont="1" applyFill="1" applyBorder="1" applyAlignment="1">
      <alignment horizontal="left" vertical="center" wrapText="1"/>
    </xf>
    <xf numFmtId="0" fontId="29" fillId="0" borderId="2" xfId="0" applyFont="1" applyBorder="1" applyAlignment="1">
      <alignment vertical="top" wrapText="1"/>
    </xf>
    <xf numFmtId="1" fontId="27" fillId="0" borderId="1" xfId="0" applyNumberFormat="1" applyFont="1" applyBorder="1" applyAlignment="1">
      <alignment horizontal="center" shrinkToFit="1"/>
    </xf>
    <xf numFmtId="1" fontId="27" fillId="0" borderId="1" xfId="0" applyNumberFormat="1" applyFont="1" applyBorder="1" applyAlignment="1">
      <alignment horizontal="left" shrinkToFit="1"/>
    </xf>
    <xf numFmtId="0" fontId="29" fillId="6" borderId="3" xfId="0" applyFont="1" applyFill="1" applyBorder="1" applyAlignment="1">
      <alignment horizontal="left" vertical="top" wrapText="1"/>
    </xf>
    <xf numFmtId="166" fontId="0" fillId="6" borderId="3" xfId="0" applyNumberFormat="1" applyFill="1" applyBorder="1" applyAlignment="1">
      <alignment horizontal="left" wrapText="1"/>
    </xf>
    <xf numFmtId="1" fontId="27" fillId="0" borderId="1" xfId="0" applyNumberFormat="1" applyFont="1" applyBorder="1" applyAlignment="1">
      <alignment horizontal="left" vertical="center" shrinkToFit="1"/>
    </xf>
    <xf numFmtId="164" fontId="27" fillId="0" borderId="1" xfId="0" applyNumberFormat="1" applyFont="1" applyBorder="1" applyAlignment="1">
      <alignment horizontal="left" vertical="center" shrinkToFit="1"/>
    </xf>
    <xf numFmtId="166" fontId="19" fillId="6" borderId="3" xfId="0" applyNumberFormat="1" applyFont="1" applyFill="1" applyBorder="1" applyAlignment="1">
      <alignment horizontal="left" wrapText="1"/>
    </xf>
    <xf numFmtId="0" fontId="29" fillId="0" borderId="3" xfId="0" applyFont="1" applyBorder="1" applyAlignment="1">
      <alignment horizontal="left" vertical="top" wrapText="1"/>
    </xf>
    <xf numFmtId="1" fontId="27" fillId="0" borderId="3" xfId="0" applyNumberFormat="1" applyFont="1" applyBorder="1" applyAlignment="1">
      <alignment horizontal="left" vertical="center" shrinkToFit="1"/>
    </xf>
    <xf numFmtId="0" fontId="26" fillId="0" borderId="1" xfId="0" applyFont="1" applyBorder="1" applyAlignment="1">
      <alignment horizontal="left" vertical="center" wrapText="1"/>
    </xf>
    <xf numFmtId="1" fontId="27" fillId="0" borderId="3" xfId="0" applyNumberFormat="1" applyFont="1" applyBorder="1" applyAlignment="1">
      <alignment horizontal="left" vertical="top" shrinkToFit="1"/>
    </xf>
    <xf numFmtId="0" fontId="26" fillId="0" borderId="1" xfId="0" applyFont="1" applyBorder="1" applyAlignment="1">
      <alignment horizontal="left" vertical="top" wrapText="1"/>
    </xf>
    <xf numFmtId="1" fontId="27" fillId="0" borderId="1" xfId="0" applyNumberFormat="1" applyFont="1" applyBorder="1" applyAlignment="1">
      <alignment horizontal="left" vertical="top" shrinkToFit="1"/>
    </xf>
    <xf numFmtId="0" fontId="28" fillId="0" borderId="3" xfId="0" applyFont="1" applyBorder="1" applyAlignment="1">
      <alignment horizontal="left" vertical="top" wrapText="1"/>
    </xf>
    <xf numFmtId="0" fontId="0" fillId="6" borderId="0" xfId="0" applyFill="1" applyAlignment="1">
      <alignment horizontal="left" vertical="center" wrapText="1"/>
    </xf>
    <xf numFmtId="166" fontId="0" fillId="6" borderId="3" xfId="1" applyNumberFormat="1" applyFont="1" applyFill="1" applyBorder="1" applyAlignment="1">
      <alignment horizontal="left" vertical="center" wrapText="1"/>
    </xf>
    <xf numFmtId="2" fontId="27" fillId="0" borderId="1" xfId="0" applyNumberFormat="1" applyFont="1" applyBorder="1" applyAlignment="1">
      <alignment horizontal="left" shrinkToFit="1"/>
    </xf>
    <xf numFmtId="2" fontId="27" fillId="0" borderId="1" xfId="0" applyNumberFormat="1" applyFont="1" applyBorder="1" applyAlignment="1">
      <alignment horizontal="left" vertical="top" shrinkToFit="1"/>
    </xf>
    <xf numFmtId="166" fontId="0" fillId="0" borderId="3" xfId="0" applyNumberFormat="1" applyBorder="1" applyAlignment="1">
      <alignment horizontal="left" vertical="center" wrapText="1"/>
    </xf>
    <xf numFmtId="0" fontId="19" fillId="0" borderId="0" xfId="2" applyAlignment="1">
      <alignment horizontal="left" vertical="top" wrapText="1"/>
    </xf>
    <xf numFmtId="0" fontId="19" fillId="0" borderId="0" xfId="2" applyAlignment="1">
      <alignment horizontal="left" vertical="top"/>
    </xf>
    <xf numFmtId="0" fontId="19" fillId="0" borderId="0" xfId="2" applyAlignment="1">
      <alignment horizontal="left" vertical="center" wrapText="1"/>
    </xf>
    <xf numFmtId="0" fontId="30" fillId="3" borderId="1" xfId="0" applyFont="1" applyFill="1" applyBorder="1" applyAlignment="1">
      <alignment horizontal="left" vertical="center" wrapText="1"/>
    </xf>
    <xf numFmtId="0" fontId="35" fillId="3" borderId="3" xfId="0" applyFont="1" applyFill="1" applyBorder="1" applyAlignment="1">
      <alignment horizontal="left" vertical="center" wrapText="1"/>
    </xf>
    <xf numFmtId="0" fontId="30" fillId="3" borderId="3" xfId="0" applyFont="1" applyFill="1" applyBorder="1" applyAlignment="1">
      <alignment horizontal="left" vertical="center" wrapText="1"/>
    </xf>
    <xf numFmtId="0" fontId="19" fillId="0" borderId="0" xfId="2" applyAlignment="1">
      <alignment horizontal="left" wrapText="1"/>
    </xf>
    <xf numFmtId="0" fontId="19" fillId="0" borderId="3" xfId="2" applyBorder="1" applyAlignment="1">
      <alignment horizontal="left" vertical="top" wrapText="1"/>
    </xf>
    <xf numFmtId="0" fontId="26" fillId="0" borderId="3" xfId="2" applyFont="1" applyBorder="1" applyAlignment="1">
      <alignment horizontal="center" vertical="top" wrapText="1"/>
    </xf>
    <xf numFmtId="1" fontId="27" fillId="0" borderId="3" xfId="2" applyNumberFormat="1" applyFont="1" applyBorder="1" applyAlignment="1">
      <alignment horizontal="center" shrinkToFit="1"/>
    </xf>
    <xf numFmtId="0" fontId="19" fillId="0" borderId="1" xfId="2" applyBorder="1" applyAlignment="1">
      <alignment horizontal="left" vertical="center" wrapText="1"/>
    </xf>
    <xf numFmtId="0" fontId="19" fillId="0" borderId="3" xfId="2" applyBorder="1" applyAlignment="1">
      <alignment horizontal="left" vertical="center" wrapText="1"/>
    </xf>
    <xf numFmtId="0" fontId="26" fillId="0" borderId="3" xfId="2" applyFont="1" applyBorder="1" applyAlignment="1">
      <alignment horizontal="center" vertical="center" wrapText="1"/>
    </xf>
    <xf numFmtId="0" fontId="26" fillId="0" borderId="3" xfId="2" applyFont="1" applyBorder="1" applyAlignment="1">
      <alignment horizontal="left" vertical="top" wrapText="1"/>
    </xf>
    <xf numFmtId="164" fontId="27" fillId="0" borderId="3" xfId="2" applyNumberFormat="1" applyFont="1" applyBorder="1" applyAlignment="1">
      <alignment horizontal="center" shrinkToFit="1"/>
    </xf>
    <xf numFmtId="0" fontId="19" fillId="0" borderId="1" xfId="2" applyBorder="1" applyAlignment="1">
      <alignment horizontal="left" vertical="top" wrapText="1"/>
    </xf>
    <xf numFmtId="166" fontId="19" fillId="0" borderId="3" xfId="2" applyNumberFormat="1" applyBorder="1" applyAlignment="1">
      <alignment horizontal="left" vertical="center" wrapText="1"/>
    </xf>
    <xf numFmtId="166" fontId="19" fillId="0" borderId="3" xfId="2" applyNumberFormat="1" applyBorder="1" applyAlignment="1">
      <alignment horizontal="left" wrapText="1"/>
    </xf>
    <xf numFmtId="166" fontId="19" fillId="0" borderId="18" xfId="2" applyNumberFormat="1" applyBorder="1" applyAlignment="1">
      <alignment horizontal="left" vertical="center" wrapText="1"/>
    </xf>
    <xf numFmtId="166" fontId="19" fillId="0" borderId="19" xfId="2" applyNumberFormat="1" applyBorder="1" applyAlignment="1">
      <alignment horizontal="left" vertical="center" wrapText="1"/>
    </xf>
    <xf numFmtId="0" fontId="19" fillId="0" borderId="19" xfId="2" applyBorder="1" applyAlignment="1">
      <alignment horizontal="left" vertical="center" wrapText="1"/>
    </xf>
    <xf numFmtId="1" fontId="9" fillId="0" borderId="19" xfId="2" applyNumberFormat="1" applyFont="1" applyBorder="1" applyAlignment="1">
      <alignment horizontal="center" vertical="top" shrinkToFit="1"/>
    </xf>
    <xf numFmtId="166" fontId="7" fillId="0" borderId="19" xfId="2" applyNumberFormat="1" applyFont="1" applyBorder="1" applyAlignment="1">
      <alignment vertical="top" wrapText="1"/>
    </xf>
    <xf numFmtId="0" fontId="7" fillId="0" borderId="19" xfId="2" applyFont="1" applyBorder="1" applyAlignment="1">
      <alignment vertical="top" wrapText="1"/>
    </xf>
    <xf numFmtId="0" fontId="19" fillId="0" borderId="19" xfId="2" applyBorder="1" applyAlignment="1">
      <alignment horizontal="left" vertical="top" wrapText="1"/>
    </xf>
    <xf numFmtId="1" fontId="13" fillId="0" borderId="19" xfId="2" applyNumberFormat="1" applyFont="1" applyBorder="1" applyAlignment="1">
      <alignment horizontal="center" vertical="top" shrinkToFit="1"/>
    </xf>
    <xf numFmtId="0" fontId="6" fillId="0" borderId="19" xfId="2" applyFont="1" applyBorder="1" applyAlignment="1">
      <alignment horizontal="center" vertical="top" wrapText="1"/>
    </xf>
    <xf numFmtId="0" fontId="10" fillId="0" borderId="20" xfId="2" applyFont="1" applyBorder="1" applyAlignment="1">
      <alignment horizontal="left" vertical="center" wrapText="1"/>
    </xf>
    <xf numFmtId="0" fontId="10" fillId="0" borderId="19" xfId="2" applyFont="1" applyBorder="1" applyAlignment="1">
      <alignment horizontal="center" vertical="top" wrapText="1"/>
    </xf>
    <xf numFmtId="164" fontId="13" fillId="0" borderId="19" xfId="2" applyNumberFormat="1" applyFont="1" applyBorder="1" applyAlignment="1">
      <alignment horizontal="center" vertical="top" shrinkToFit="1"/>
    </xf>
    <xf numFmtId="1" fontId="13" fillId="0" borderId="19" xfId="2" applyNumberFormat="1" applyFont="1" applyBorder="1" applyAlignment="1">
      <alignment horizontal="left" vertical="top" shrinkToFit="1"/>
    </xf>
    <xf numFmtId="0" fontId="6" fillId="0" borderId="19" xfId="2" applyFont="1" applyBorder="1" applyAlignment="1">
      <alignment horizontal="left" vertical="center" wrapText="1"/>
    </xf>
    <xf numFmtId="2" fontId="13" fillId="0" borderId="19" xfId="2" applyNumberFormat="1" applyFont="1" applyBorder="1" applyAlignment="1">
      <alignment horizontal="center" vertical="center" shrinkToFit="1"/>
    </xf>
    <xf numFmtId="1" fontId="13" fillId="0" borderId="19" xfId="2" applyNumberFormat="1" applyFont="1" applyBorder="1" applyAlignment="1">
      <alignment horizontal="center" vertical="center" shrinkToFit="1"/>
    </xf>
    <xf numFmtId="0" fontId="38" fillId="7" borderId="19" xfId="2" applyFont="1" applyFill="1" applyBorder="1" applyAlignment="1">
      <alignment horizontal="left" vertical="center" wrapText="1"/>
    </xf>
    <xf numFmtId="0" fontId="38" fillId="7" borderId="19" xfId="2" applyFont="1" applyFill="1" applyBorder="1" applyAlignment="1">
      <alignment horizontal="left" vertical="top" wrapText="1" indent="2"/>
    </xf>
    <xf numFmtId="0" fontId="38" fillId="7" borderId="19" xfId="2" applyFont="1" applyFill="1" applyBorder="1" applyAlignment="1">
      <alignment horizontal="left" vertical="top" wrapText="1" indent="1"/>
    </xf>
    <xf numFmtId="0" fontId="38" fillId="7" borderId="19" xfId="2" applyFont="1" applyFill="1" applyBorder="1" applyAlignment="1">
      <alignment horizontal="left" vertical="top" wrapText="1"/>
    </xf>
    <xf numFmtId="0" fontId="38" fillId="7" borderId="20" xfId="2" applyFont="1" applyFill="1" applyBorder="1" applyAlignment="1">
      <alignment horizontal="left" vertical="top" wrapText="1"/>
    </xf>
    <xf numFmtId="0" fontId="19" fillId="8" borderId="19" xfId="2" applyFill="1" applyBorder="1" applyAlignment="1">
      <alignment horizontal="left" vertical="center" wrapText="1"/>
    </xf>
    <xf numFmtId="166" fontId="19" fillId="0" borderId="3" xfId="0" applyNumberFormat="1" applyFont="1" applyBorder="1" applyAlignment="1">
      <alignment horizontal="left" vertical="center" wrapText="1"/>
    </xf>
    <xf numFmtId="164" fontId="13" fillId="0" borderId="1" xfId="0" applyNumberFormat="1" applyFont="1" applyBorder="1" applyAlignment="1">
      <alignment horizontal="left" vertical="center" indent="3" shrinkToFit="1"/>
    </xf>
    <xf numFmtId="164" fontId="13" fillId="0" borderId="2" xfId="0" applyNumberFormat="1" applyFont="1" applyBorder="1" applyAlignment="1">
      <alignment horizontal="left" vertical="center" indent="3" shrinkToFit="1"/>
    </xf>
    <xf numFmtId="2" fontId="9" fillId="0" borderId="1" xfId="0" applyNumberFormat="1" applyFont="1" applyBorder="1" applyAlignment="1">
      <alignment horizontal="left" vertical="top" indent="2" shrinkToFit="1"/>
    </xf>
    <xf numFmtId="2" fontId="9" fillId="0" borderId="2" xfId="0" applyNumberFormat="1" applyFont="1" applyBorder="1" applyAlignment="1">
      <alignment horizontal="left" vertical="top" indent="2" shrinkToFit="1"/>
    </xf>
    <xf numFmtId="165" fontId="13" fillId="0" borderId="1" xfId="0" applyNumberFormat="1" applyFont="1" applyBorder="1" applyAlignment="1">
      <alignment horizontal="left" vertical="top" indent="1" shrinkToFit="1"/>
    </xf>
    <xf numFmtId="165" fontId="13" fillId="0" borderId="2" xfId="0" applyNumberFormat="1" applyFont="1" applyBorder="1" applyAlignment="1">
      <alignment horizontal="left" vertical="top" indent="1" shrinkToFit="1"/>
    </xf>
    <xf numFmtId="2" fontId="9" fillId="0" borderId="1" xfId="0" applyNumberFormat="1" applyFont="1" applyBorder="1" applyAlignment="1">
      <alignment horizontal="left" vertical="top" shrinkToFit="1"/>
    </xf>
    <xf numFmtId="2" fontId="9" fillId="0" borderId="2" xfId="0" applyNumberFormat="1" applyFont="1" applyBorder="1" applyAlignment="1">
      <alignment horizontal="left" vertical="top" shrinkToFit="1"/>
    </xf>
    <xf numFmtId="164" fontId="13" fillId="0" borderId="1" xfId="0" applyNumberFormat="1" applyFont="1" applyBorder="1" applyAlignment="1">
      <alignment horizontal="center" vertical="top" shrinkToFit="1"/>
    </xf>
    <xf numFmtId="164" fontId="13" fillId="0" borderId="2" xfId="0" applyNumberFormat="1" applyFont="1" applyBorder="1" applyAlignment="1">
      <alignment horizontal="center" vertical="top" shrinkToFit="1"/>
    </xf>
    <xf numFmtId="164" fontId="13" fillId="0" borderId="1" xfId="0" applyNumberFormat="1" applyFont="1" applyBorder="1" applyAlignment="1">
      <alignment horizontal="left" vertical="top" indent="3" shrinkToFit="1"/>
    </xf>
    <xf numFmtId="164" fontId="13" fillId="0" borderId="2" xfId="0" applyNumberFormat="1" applyFont="1" applyBorder="1" applyAlignment="1">
      <alignment horizontal="left" vertical="top" indent="3" shrinkToFit="1"/>
    </xf>
    <xf numFmtId="2" fontId="13" fillId="0" borderId="1" xfId="0" applyNumberFormat="1" applyFont="1" applyBorder="1" applyAlignment="1">
      <alignment horizontal="center" vertical="center" shrinkToFit="1"/>
    </xf>
    <xf numFmtId="2" fontId="13" fillId="0" borderId="2" xfId="0" applyNumberFormat="1" applyFont="1" applyBorder="1" applyAlignment="1">
      <alignment horizontal="center" vertical="center" shrinkToFit="1"/>
    </xf>
    <xf numFmtId="164" fontId="9" fillId="0" borderId="1" xfId="0" applyNumberFormat="1" applyFont="1" applyBorder="1" applyAlignment="1">
      <alignment horizontal="center" vertical="top" shrinkToFit="1"/>
    </xf>
    <xf numFmtId="164" fontId="9" fillId="0" borderId="2" xfId="0" applyNumberFormat="1" applyFont="1" applyBorder="1" applyAlignment="1">
      <alignment horizontal="center" vertical="top" shrinkToFit="1"/>
    </xf>
    <xf numFmtId="2" fontId="13" fillId="0" borderId="1" xfId="0" applyNumberFormat="1" applyFont="1" applyBorder="1" applyAlignment="1">
      <alignment horizontal="center" vertical="top" shrinkToFit="1"/>
    </xf>
    <xf numFmtId="2" fontId="13" fillId="0" borderId="2" xfId="0" applyNumberFormat="1" applyFont="1" applyBorder="1" applyAlignment="1">
      <alignment horizontal="center" vertical="top" shrinkToFit="1"/>
    </xf>
    <xf numFmtId="2" fontId="9" fillId="0" borderId="1" xfId="0" applyNumberFormat="1" applyFont="1" applyBorder="1" applyAlignment="1">
      <alignment horizontal="center" vertical="top" shrinkToFit="1"/>
    </xf>
    <xf numFmtId="2" fontId="9" fillId="0" borderId="2" xfId="0" applyNumberFormat="1" applyFont="1" applyBorder="1" applyAlignment="1">
      <alignment horizontal="center" vertical="top" shrinkToFit="1"/>
    </xf>
    <xf numFmtId="0" fontId="2" fillId="0" borderId="1"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0" fillId="5" borderId="5" xfId="0" applyFont="1" applyFill="1" applyBorder="1" applyAlignment="1">
      <alignment horizontal="left" vertical="top" wrapText="1"/>
    </xf>
    <xf numFmtId="0" fontId="20" fillId="5" borderId="4" xfId="0" applyFont="1" applyFill="1" applyBorder="1" applyAlignment="1">
      <alignment horizontal="left" vertical="top" wrapText="1"/>
    </xf>
    <xf numFmtId="0" fontId="20" fillId="5" borderId="2" xfId="0" applyFont="1" applyFill="1" applyBorder="1" applyAlignment="1">
      <alignment horizontal="left" vertical="top" wrapText="1"/>
    </xf>
    <xf numFmtId="166" fontId="0" fillId="5" borderId="1" xfId="0" applyNumberFormat="1" applyFill="1" applyBorder="1" applyAlignment="1">
      <alignment horizontal="left" vertical="center" wrapText="1"/>
    </xf>
    <xf numFmtId="166" fontId="0" fillId="5" borderId="6" xfId="0" applyNumberFormat="1" applyFill="1" applyBorder="1" applyAlignment="1">
      <alignment horizontal="left" vertical="center" wrapText="1"/>
    </xf>
    <xf numFmtId="0" fontId="22" fillId="5" borderId="5" xfId="0" applyFont="1" applyFill="1" applyBorder="1" applyAlignment="1">
      <alignment horizontal="left" vertical="top" wrapText="1"/>
    </xf>
    <xf numFmtId="0" fontId="22" fillId="5" borderId="4" xfId="0" applyFont="1" applyFill="1" applyBorder="1" applyAlignment="1">
      <alignment horizontal="left" vertical="top" wrapText="1"/>
    </xf>
    <xf numFmtId="0" fontId="22" fillId="5" borderId="2" xfId="0" applyFont="1" applyFill="1" applyBorder="1" applyAlignment="1">
      <alignment horizontal="left" vertical="top"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0" xfId="0" applyFont="1" applyFill="1" applyAlignment="1">
      <alignment horizontal="center" vertical="center" wrapText="1"/>
    </xf>
    <xf numFmtId="0" fontId="23" fillId="5" borderId="11"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16"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22" fillId="5" borderId="12" xfId="0" applyFont="1" applyFill="1" applyBorder="1" applyAlignment="1">
      <alignment horizontal="left" vertical="top" wrapText="1"/>
    </xf>
    <xf numFmtId="0" fontId="22" fillId="5" borderId="13" xfId="0" applyFont="1" applyFill="1" applyBorder="1" applyAlignment="1">
      <alignment horizontal="left" vertical="top" wrapText="1"/>
    </xf>
    <xf numFmtId="0" fontId="22" fillId="5" borderId="14" xfId="0" applyFont="1" applyFill="1" applyBorder="1" applyAlignment="1">
      <alignment horizontal="left" vertical="top" wrapText="1"/>
    </xf>
    <xf numFmtId="1" fontId="5" fillId="0" borderId="1" xfId="0" applyNumberFormat="1" applyFont="1" applyBorder="1" applyAlignment="1">
      <alignment horizontal="left" vertical="top" shrinkToFit="1"/>
    </xf>
    <xf numFmtId="1" fontId="5" fillId="0" borderId="2" xfId="0" applyNumberFormat="1" applyFont="1" applyBorder="1" applyAlignment="1">
      <alignment horizontal="left" vertical="top" shrinkToFit="1"/>
    </xf>
    <xf numFmtId="0" fontId="0" fillId="0" borderId="0" xfId="0" applyAlignment="1">
      <alignment horizontal="left" vertical="top" wrapText="1"/>
    </xf>
    <xf numFmtId="0" fontId="1" fillId="2" borderId="0" xfId="0" applyFont="1" applyFill="1" applyAlignment="1">
      <alignment horizontal="center" vertical="top" wrapText="1"/>
    </xf>
    <xf numFmtId="0" fontId="0" fillId="0" borderId="0" xfId="0" applyAlignment="1">
      <alignment horizontal="center" vertical="top" wrapText="1"/>
    </xf>
    <xf numFmtId="0" fontId="2" fillId="3" borderId="1" xfId="0" applyFont="1" applyFill="1" applyBorder="1" applyAlignment="1">
      <alignment horizontal="left" vertical="top" wrapText="1"/>
    </xf>
    <xf numFmtId="0" fontId="2" fillId="3" borderId="2" xfId="0" applyFont="1" applyFill="1" applyBorder="1" applyAlignment="1">
      <alignment horizontal="left" vertical="top" wrapText="1"/>
    </xf>
    <xf numFmtId="0" fontId="4" fillId="8" borderId="1" xfId="0" applyFont="1" applyFill="1" applyBorder="1" applyAlignment="1">
      <alignment horizontal="center" vertical="top" wrapText="1"/>
    </xf>
    <xf numFmtId="0" fontId="4" fillId="8" borderId="4" xfId="0" applyFont="1" applyFill="1" applyBorder="1" applyAlignment="1">
      <alignment horizontal="center" vertical="top" wrapText="1"/>
    </xf>
    <xf numFmtId="0" fontId="4" fillId="8" borderId="2" xfId="0" applyFont="1" applyFill="1" applyBorder="1" applyAlignment="1">
      <alignment horizontal="center" vertical="top" wrapText="1"/>
    </xf>
    <xf numFmtId="0" fontId="29" fillId="6" borderId="1" xfId="0" applyFont="1" applyFill="1" applyBorder="1" applyAlignment="1">
      <alignment horizontal="left" vertical="top" wrapText="1"/>
    </xf>
    <xf numFmtId="0" fontId="29" fillId="6" borderId="4" xfId="0" applyFont="1" applyFill="1" applyBorder="1" applyAlignment="1">
      <alignment horizontal="left" vertical="top" wrapText="1"/>
    </xf>
    <xf numFmtId="0" fontId="29" fillId="6" borderId="2" xfId="0" applyFont="1" applyFill="1" applyBorder="1" applyAlignment="1">
      <alignment horizontal="left" vertical="top" wrapText="1"/>
    </xf>
    <xf numFmtId="0" fontId="0" fillId="0" borderId="1"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wrapText="1"/>
    </xf>
    <xf numFmtId="0" fontId="0" fillId="0" borderId="2" xfId="0" applyBorder="1" applyAlignment="1">
      <alignment horizontal="left"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6" borderId="1" xfId="0" applyFill="1" applyBorder="1" applyAlignment="1">
      <alignment horizontal="left" wrapText="1"/>
    </xf>
    <xf numFmtId="0" fontId="0" fillId="6" borderId="4" xfId="0" applyFill="1" applyBorder="1" applyAlignment="1">
      <alignment horizontal="left" wrapText="1"/>
    </xf>
    <xf numFmtId="0" fontId="0" fillId="6" borderId="2" xfId="0" applyFill="1" applyBorder="1" applyAlignment="1">
      <alignment horizontal="left" wrapText="1"/>
    </xf>
    <xf numFmtId="0" fontId="0" fillId="6" borderId="1" xfId="0" applyFill="1" applyBorder="1" applyAlignment="1">
      <alignment horizontal="left" vertical="center" wrapText="1"/>
    </xf>
    <xf numFmtId="0" fontId="0" fillId="6" borderId="2" xfId="0" applyFill="1" applyBorder="1" applyAlignment="1">
      <alignment horizontal="left" vertical="center" wrapText="1"/>
    </xf>
    <xf numFmtId="0" fontId="29" fillId="0" borderId="1" xfId="0" applyFont="1" applyBorder="1" applyAlignment="1">
      <alignment horizontal="left" vertical="top" wrapText="1"/>
    </xf>
    <xf numFmtId="0" fontId="29" fillId="0" borderId="4" xfId="0" applyFont="1" applyBorder="1" applyAlignment="1">
      <alignment horizontal="left" vertical="top" wrapText="1"/>
    </xf>
    <xf numFmtId="0" fontId="29" fillId="0" borderId="2" xfId="0" applyFont="1" applyBorder="1" applyAlignment="1">
      <alignment horizontal="left" vertical="top" wrapText="1"/>
    </xf>
    <xf numFmtId="1" fontId="33" fillId="0" borderId="1" xfId="0" applyNumberFormat="1" applyFont="1" applyBorder="1" applyAlignment="1">
      <alignment horizontal="left" vertical="top" shrinkToFit="1"/>
    </xf>
    <xf numFmtId="1" fontId="33" fillId="0" borderId="2" xfId="0" applyNumberFormat="1" applyFont="1" applyBorder="1" applyAlignment="1">
      <alignment horizontal="left" vertical="top" shrinkToFit="1"/>
    </xf>
    <xf numFmtId="0" fontId="28" fillId="0" borderId="1" xfId="0" applyFont="1" applyBorder="1" applyAlignment="1">
      <alignment horizontal="left" vertical="top" wrapText="1"/>
    </xf>
    <xf numFmtId="0" fontId="28" fillId="0" borderId="4" xfId="0" applyFont="1" applyBorder="1" applyAlignment="1">
      <alignment horizontal="left" vertical="top" wrapText="1"/>
    </xf>
    <xf numFmtId="0" fontId="28" fillId="0" borderId="2" xfId="0" applyFont="1" applyBorder="1" applyAlignment="1">
      <alignment horizontal="left" vertical="top" wrapText="1"/>
    </xf>
    <xf numFmtId="0" fontId="30" fillId="0" borderId="1" xfId="0" applyFont="1" applyBorder="1" applyAlignment="1">
      <alignment horizontal="left" vertical="top" wrapText="1"/>
    </xf>
    <xf numFmtId="0" fontId="30" fillId="0" borderId="4" xfId="0" applyFont="1" applyBorder="1" applyAlignment="1">
      <alignment horizontal="left" vertical="top" wrapText="1"/>
    </xf>
    <xf numFmtId="0" fontId="30" fillId="0" borderId="2" xfId="0" applyFont="1" applyBorder="1" applyAlignment="1">
      <alignment horizontal="left" vertical="top" wrapText="1"/>
    </xf>
    <xf numFmtId="1" fontId="32" fillId="0" borderId="1" xfId="0" applyNumberFormat="1" applyFont="1" applyBorder="1" applyAlignment="1">
      <alignment horizontal="left" vertical="top" shrinkToFit="1"/>
    </xf>
    <xf numFmtId="1" fontId="32" fillId="0" borderId="2" xfId="0" applyNumberFormat="1" applyFont="1" applyBorder="1" applyAlignment="1">
      <alignment horizontal="left" vertical="top" shrinkToFit="1"/>
    </xf>
    <xf numFmtId="0" fontId="29" fillId="6" borderId="1" xfId="0" applyFont="1" applyFill="1" applyBorder="1" applyAlignment="1">
      <alignment horizontal="left" vertical="center" wrapText="1"/>
    </xf>
    <xf numFmtId="0" fontId="29" fillId="6" borderId="4" xfId="0" applyFont="1" applyFill="1" applyBorder="1" applyAlignment="1">
      <alignment horizontal="left" vertical="center" wrapText="1"/>
    </xf>
    <xf numFmtId="0" fontId="29" fillId="6" borderId="2" xfId="0" applyFont="1" applyFill="1" applyBorder="1" applyAlignment="1">
      <alignment horizontal="left" vertical="center" wrapText="1"/>
    </xf>
    <xf numFmtId="1" fontId="5" fillId="0" borderId="1" xfId="0" applyNumberFormat="1" applyFont="1" applyBorder="1" applyAlignment="1">
      <alignment horizontal="left" vertical="top" indent="1" shrinkToFit="1"/>
    </xf>
    <xf numFmtId="1" fontId="5" fillId="0" borderId="2" xfId="0" applyNumberFormat="1" applyFont="1" applyBorder="1" applyAlignment="1">
      <alignment horizontal="left" vertical="top" indent="1" shrinkToFit="1"/>
    </xf>
    <xf numFmtId="0" fontId="28" fillId="0" borderId="1" xfId="0" applyFont="1" applyBorder="1" applyAlignment="1">
      <alignment horizontal="center" vertical="top" wrapText="1"/>
    </xf>
    <xf numFmtId="0" fontId="28" fillId="0" borderId="4" xfId="0" applyFont="1" applyBorder="1" applyAlignment="1">
      <alignment horizontal="center" vertical="top" wrapText="1"/>
    </xf>
    <xf numFmtId="0" fontId="0" fillId="8" borderId="1" xfId="0" applyFill="1" applyBorder="1" applyAlignment="1">
      <alignment horizontal="center" vertical="top" wrapText="1"/>
    </xf>
    <xf numFmtId="0" fontId="0" fillId="8" borderId="4" xfId="0" applyFill="1" applyBorder="1" applyAlignment="1">
      <alignment horizontal="center" vertical="top" wrapText="1"/>
    </xf>
    <xf numFmtId="0" fontId="0" fillId="8" borderId="2" xfId="0" applyFill="1" applyBorder="1" applyAlignment="1">
      <alignment horizontal="center" vertical="top" wrapText="1"/>
    </xf>
    <xf numFmtId="0" fontId="15" fillId="0" borderId="1" xfId="2" applyFont="1" applyBorder="1" applyAlignment="1">
      <alignment horizontal="left" vertical="top" wrapText="1"/>
    </xf>
    <xf numFmtId="0" fontId="15" fillId="0" borderId="4" xfId="2" applyFont="1" applyBorder="1" applyAlignment="1">
      <alignment horizontal="left" vertical="top" wrapText="1"/>
    </xf>
    <xf numFmtId="0" fontId="10" fillId="0" borderId="1" xfId="2" applyFont="1" applyBorder="1" applyAlignment="1">
      <alignment horizontal="left" vertical="top" wrapText="1"/>
    </xf>
    <xf numFmtId="0" fontId="10" fillId="0" borderId="4" xfId="2" applyFont="1" applyBorder="1" applyAlignment="1">
      <alignment horizontal="left" vertical="top" wrapText="1"/>
    </xf>
    <xf numFmtId="0" fontId="36" fillId="0" borderId="1" xfId="2" applyFont="1" applyBorder="1" applyAlignment="1">
      <alignment horizontal="left" vertical="top" wrapText="1"/>
    </xf>
    <xf numFmtId="0" fontId="36" fillId="0" borderId="4" xfId="2" applyFont="1" applyBorder="1" applyAlignment="1">
      <alignment horizontal="left" vertical="top" wrapText="1"/>
    </xf>
    <xf numFmtId="0" fontId="36" fillId="0" borderId="8" xfId="2" applyFont="1" applyBorder="1" applyAlignment="1">
      <alignment horizontal="left" vertical="top" wrapText="1"/>
    </xf>
    <xf numFmtId="0" fontId="22" fillId="4" borderId="1" xfId="2" applyFont="1" applyFill="1" applyBorder="1" applyAlignment="1">
      <alignment horizontal="left" vertical="top" wrapText="1"/>
    </xf>
    <xf numFmtId="0" fontId="22" fillId="4" borderId="4" xfId="2" applyFont="1" applyFill="1" applyBorder="1" applyAlignment="1">
      <alignment horizontal="left" vertical="top" wrapText="1"/>
    </xf>
    <xf numFmtId="0" fontId="22" fillId="4" borderId="19" xfId="2" applyFont="1" applyFill="1" applyBorder="1" applyAlignment="1">
      <alignment horizontal="center" vertical="top" wrapText="1"/>
    </xf>
    <xf numFmtId="0" fontId="22" fillId="4" borderId="1" xfId="2" applyFont="1" applyFill="1" applyBorder="1" applyAlignment="1">
      <alignment horizontal="left" vertical="center" wrapText="1"/>
    </xf>
    <xf numFmtId="0" fontId="22" fillId="4" borderId="4" xfId="2" applyFont="1" applyFill="1" applyBorder="1" applyAlignment="1">
      <alignment horizontal="left" vertical="center" wrapText="1"/>
    </xf>
    <xf numFmtId="164" fontId="27" fillId="0" borderId="1" xfId="2" applyNumberFormat="1" applyFont="1" applyBorder="1" applyAlignment="1">
      <alignment horizontal="left" shrinkToFit="1"/>
    </xf>
    <xf numFmtId="164" fontId="27" fillId="0" borderId="2" xfId="2" applyNumberFormat="1" applyFont="1" applyBorder="1" applyAlignment="1">
      <alignment horizontal="left" shrinkToFit="1"/>
    </xf>
    <xf numFmtId="164" fontId="27" fillId="0" borderId="1" xfId="2" applyNumberFormat="1" applyFont="1" applyBorder="1" applyAlignment="1">
      <alignment horizontal="left" vertical="center" shrinkToFit="1"/>
    </xf>
    <xf numFmtId="164" fontId="27" fillId="0" borderId="2" xfId="2" applyNumberFormat="1" applyFont="1" applyBorder="1" applyAlignment="1">
      <alignment horizontal="left" vertical="center" shrinkToFit="1"/>
    </xf>
    <xf numFmtId="0" fontId="19" fillId="0" borderId="0" xfId="2" applyAlignment="1">
      <alignment horizontal="left" vertical="top" wrapText="1"/>
    </xf>
    <xf numFmtId="0" fontId="1" fillId="2" borderId="0" xfId="2" applyFont="1" applyFill="1" applyAlignment="1">
      <alignment horizontal="center" vertical="top" wrapText="1"/>
    </xf>
    <xf numFmtId="0" fontId="19" fillId="0" borderId="0" xfId="2" applyAlignment="1">
      <alignment horizontal="left" vertical="top" wrapText="1" indent="6"/>
    </xf>
    <xf numFmtId="0" fontId="30" fillId="3" borderId="1" xfId="0" applyFont="1" applyFill="1" applyBorder="1" applyAlignment="1">
      <alignment horizontal="left" vertical="center" wrapText="1"/>
    </xf>
    <xf numFmtId="0" fontId="30" fillId="3" borderId="2" xfId="0" applyFont="1" applyFill="1" applyBorder="1" applyAlignment="1">
      <alignment horizontal="left" vertical="center" wrapText="1"/>
    </xf>
    <xf numFmtId="1" fontId="9" fillId="8" borderId="1" xfId="2" applyNumberFormat="1" applyFont="1" applyFill="1" applyBorder="1" applyAlignment="1">
      <alignment horizontal="center" vertical="top" shrinkToFit="1"/>
    </xf>
    <xf numFmtId="1" fontId="13" fillId="8" borderId="4" xfId="2" applyNumberFormat="1" applyFont="1" applyFill="1" applyBorder="1" applyAlignment="1">
      <alignment horizontal="center" vertical="top" shrinkToFit="1"/>
    </xf>
    <xf numFmtId="1" fontId="13" fillId="8" borderId="2" xfId="2" applyNumberFormat="1" applyFont="1" applyFill="1" applyBorder="1" applyAlignment="1">
      <alignment horizontal="center" vertical="top" shrinkToFit="1"/>
    </xf>
    <xf numFmtId="0" fontId="8" fillId="0" borderId="19" xfId="2" applyFont="1" applyBorder="1" applyAlignment="1">
      <alignment horizontal="left" vertical="top" wrapText="1"/>
    </xf>
    <xf numFmtId="0" fontId="7" fillId="0" borderId="19" xfId="2" applyFont="1" applyBorder="1" applyAlignment="1">
      <alignment horizontal="left" vertical="top" wrapText="1"/>
    </xf>
    <xf numFmtId="0" fontId="19" fillId="0" borderId="0" xfId="2" applyAlignment="1">
      <alignment horizontal="center" vertical="top" wrapText="1"/>
    </xf>
    <xf numFmtId="0" fontId="37" fillId="8" borderId="19" xfId="2" applyFont="1" applyFill="1" applyBorder="1" applyAlignment="1">
      <alignment horizontal="center" vertical="top" wrapText="1"/>
    </xf>
    <xf numFmtId="0" fontId="40" fillId="2" borderId="0" xfId="2" applyFont="1" applyFill="1" applyAlignment="1">
      <alignment horizontal="center" vertical="top" wrapText="1"/>
    </xf>
  </cellXfs>
  <cellStyles count="3">
    <cellStyle name="Currency 2" xfId="1" xr:uid="{9918D698-9DB1-4EE0-91A1-E1F9E2BD5A8E}"/>
    <cellStyle name="Normal" xfId="0" builtinId="0"/>
    <cellStyle name="Normal 2" xfId="2" xr:uid="{B4758624-1E63-42F7-9157-5235F48F2E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2914650</xdr:colOff>
      <xdr:row>0</xdr:row>
      <xdr:rowOff>123825</xdr:rowOff>
    </xdr:from>
    <xdr:ext cx="1743075" cy="666750"/>
    <xdr:pic>
      <xdr:nvPicPr>
        <xdr:cNvPr id="2" name="image1.png">
          <a:extLst>
            <a:ext uri="{FF2B5EF4-FFF2-40B4-BE49-F238E27FC236}">
              <a16:creationId xmlns:a16="http://schemas.microsoft.com/office/drawing/2014/main" id="{8F7C5CC4-DB00-445A-8F6B-30A21D4DB7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123825"/>
          <a:ext cx="1743075" cy="666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2914650</xdr:colOff>
      <xdr:row>0</xdr:row>
      <xdr:rowOff>123825</xdr:rowOff>
    </xdr:from>
    <xdr:ext cx="1743075" cy="666750"/>
    <xdr:pic>
      <xdr:nvPicPr>
        <xdr:cNvPr id="2" name="image1.png">
          <a:extLst>
            <a:ext uri="{FF2B5EF4-FFF2-40B4-BE49-F238E27FC236}">
              <a16:creationId xmlns:a16="http://schemas.microsoft.com/office/drawing/2014/main" id="{1080055F-CCA3-4847-A810-36E0D6D342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123825"/>
          <a:ext cx="1743075" cy="6667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2133600</xdr:colOff>
      <xdr:row>0</xdr:row>
      <xdr:rowOff>152400</xdr:rowOff>
    </xdr:from>
    <xdr:ext cx="1743075" cy="666750"/>
    <xdr:pic>
      <xdr:nvPicPr>
        <xdr:cNvPr id="2" name="image1.png">
          <a:extLst>
            <a:ext uri="{FF2B5EF4-FFF2-40B4-BE49-F238E27FC236}">
              <a16:creationId xmlns:a16="http://schemas.microsoft.com/office/drawing/2014/main" id="{164AB459-6BC5-4138-B1AE-AA9D415343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67075" y="152400"/>
          <a:ext cx="1743075" cy="6667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2743200</xdr:colOff>
      <xdr:row>0</xdr:row>
      <xdr:rowOff>142875</xdr:rowOff>
    </xdr:from>
    <xdr:ext cx="1743075" cy="666750"/>
    <xdr:pic>
      <xdr:nvPicPr>
        <xdr:cNvPr id="2" name="image1.png">
          <a:extLst>
            <a:ext uri="{FF2B5EF4-FFF2-40B4-BE49-F238E27FC236}">
              <a16:creationId xmlns:a16="http://schemas.microsoft.com/office/drawing/2014/main" id="{DFC48C22-40CE-4734-A9B1-755B3557EC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00200" y="142875"/>
          <a:ext cx="1743075" cy="6667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8080E-9BD9-422E-8A90-AE284E6B64BD}">
  <dimension ref="A1:I28"/>
  <sheetViews>
    <sheetView topLeftCell="A20" workbookViewId="0">
      <selection activeCell="I22" sqref="I22"/>
    </sheetView>
  </sheetViews>
  <sheetFormatPr defaultRowHeight="12.75"/>
  <cols>
    <col min="1" max="1" width="1.5" style="2" customWidth="1"/>
    <col min="2" max="3" width="5.83203125" style="2" customWidth="1"/>
    <col min="4" max="4" width="84.1640625" style="2" customWidth="1"/>
    <col min="5" max="5" width="11.5" style="2" customWidth="1"/>
    <col min="6" max="6" width="1.1640625" style="2" customWidth="1"/>
    <col min="7" max="7" width="10.5" style="2" customWidth="1"/>
    <col min="8" max="8" width="12.6640625" style="2" customWidth="1"/>
    <col min="9" max="9" width="18.6640625" style="2" customWidth="1"/>
    <col min="10" max="16384" width="9.33203125" style="2"/>
  </cols>
  <sheetData>
    <row r="1" spans="1:9" ht="69" customHeight="1">
      <c r="A1" s="136"/>
      <c r="B1" s="136"/>
      <c r="C1" s="136"/>
      <c r="D1" s="136"/>
      <c r="E1" s="136"/>
      <c r="F1" s="136"/>
      <c r="G1" s="136"/>
      <c r="H1" s="136"/>
      <c r="I1" s="136"/>
    </row>
    <row r="2" spans="1:9" ht="27" customHeight="1">
      <c r="A2" s="137" t="s">
        <v>0</v>
      </c>
      <c r="B2" s="137"/>
      <c r="C2" s="137"/>
      <c r="D2" s="137"/>
      <c r="E2" s="137"/>
      <c r="F2" s="137"/>
      <c r="G2" s="137"/>
      <c r="H2" s="137"/>
      <c r="I2" s="137"/>
    </row>
    <row r="3" spans="1:9" ht="15" customHeight="1">
      <c r="A3" s="138"/>
      <c r="B3" s="138"/>
      <c r="C3" s="138"/>
      <c r="D3" s="138"/>
      <c r="E3" s="138"/>
      <c r="F3" s="138"/>
      <c r="G3" s="138"/>
      <c r="H3" s="138"/>
      <c r="I3" s="138"/>
    </row>
    <row r="4" spans="1:9" ht="42" customHeight="1">
      <c r="A4" s="3"/>
      <c r="B4" s="139" t="s">
        <v>1</v>
      </c>
      <c r="C4" s="140"/>
      <c r="D4" s="5" t="s">
        <v>2</v>
      </c>
      <c r="E4" s="6" t="s">
        <v>3</v>
      </c>
      <c r="F4" s="139" t="s">
        <v>4</v>
      </c>
      <c r="G4" s="140"/>
      <c r="H4" s="6" t="s">
        <v>5</v>
      </c>
      <c r="I4" s="6" t="s">
        <v>6</v>
      </c>
    </row>
    <row r="5" spans="1:9" ht="21" customHeight="1">
      <c r="A5" s="7"/>
      <c r="B5" s="141" t="s">
        <v>7</v>
      </c>
      <c r="C5" s="142"/>
      <c r="D5" s="142"/>
      <c r="E5" s="142"/>
      <c r="F5" s="142"/>
      <c r="G5" s="142"/>
      <c r="H5" s="142"/>
      <c r="I5" s="143"/>
    </row>
    <row r="6" spans="1:9" ht="54" customHeight="1">
      <c r="A6" s="1"/>
      <c r="B6" s="134">
        <v>1</v>
      </c>
      <c r="C6" s="135"/>
      <c r="D6" s="8" t="s">
        <v>8</v>
      </c>
      <c r="E6" s="9" t="s">
        <v>9</v>
      </c>
      <c r="F6" s="97">
        <v>12.25</v>
      </c>
      <c r="G6" s="98"/>
      <c r="H6" s="8"/>
      <c r="I6" s="8"/>
    </row>
    <row r="7" spans="1:9" ht="35.1" customHeight="1">
      <c r="A7" s="3"/>
      <c r="B7" s="134">
        <v>2</v>
      </c>
      <c r="C7" s="135"/>
      <c r="D7" s="10" t="s">
        <v>10</v>
      </c>
      <c r="E7" s="11" t="s">
        <v>11</v>
      </c>
      <c r="F7" s="99">
        <v>2.8</v>
      </c>
      <c r="G7" s="100"/>
      <c r="H7" s="11"/>
      <c r="I7" s="11"/>
    </row>
    <row r="8" spans="1:9" ht="36" customHeight="1">
      <c r="A8" s="3"/>
      <c r="B8" s="134">
        <v>3</v>
      </c>
      <c r="C8" s="135"/>
      <c r="D8" s="10" t="s">
        <v>12</v>
      </c>
      <c r="E8" s="8" t="s">
        <v>11</v>
      </c>
      <c r="F8" s="101">
        <v>5.8</v>
      </c>
      <c r="G8" s="102"/>
      <c r="H8" s="11"/>
      <c r="I8" s="11"/>
    </row>
    <row r="9" spans="1:9" ht="95.1" customHeight="1">
      <c r="A9" s="1"/>
      <c r="B9" s="134">
        <v>4</v>
      </c>
      <c r="C9" s="135"/>
      <c r="D9" s="8" t="s">
        <v>13</v>
      </c>
      <c r="E9" s="11" t="s">
        <v>11</v>
      </c>
      <c r="F9" s="91">
        <v>2.9</v>
      </c>
      <c r="G9" s="92"/>
      <c r="H9" s="8"/>
      <c r="I9" s="8"/>
    </row>
    <row r="10" spans="1:9" ht="81" customHeight="1">
      <c r="A10" s="1"/>
      <c r="B10" s="134">
        <v>5</v>
      </c>
      <c r="C10" s="135"/>
      <c r="D10" s="8" t="s">
        <v>14</v>
      </c>
      <c r="E10" s="8" t="s">
        <v>15</v>
      </c>
      <c r="F10" s="93">
        <v>1.68</v>
      </c>
      <c r="G10" s="94"/>
      <c r="H10" s="8"/>
      <c r="I10" s="8"/>
    </row>
    <row r="11" spans="1:9" ht="36" customHeight="1">
      <c r="A11" s="3"/>
      <c r="B11" s="134">
        <v>6</v>
      </c>
      <c r="C11" s="135"/>
      <c r="D11" s="12" t="s">
        <v>16</v>
      </c>
      <c r="E11" s="11" t="s">
        <v>17</v>
      </c>
      <c r="F11" s="95">
        <v>1.8240000000000001</v>
      </c>
      <c r="G11" s="96"/>
      <c r="H11" s="11"/>
      <c r="I11" s="11"/>
    </row>
    <row r="12" spans="1:9" ht="54" customHeight="1">
      <c r="A12" s="1"/>
      <c r="B12" s="134">
        <v>7</v>
      </c>
      <c r="C12" s="135"/>
      <c r="D12" s="8" t="s">
        <v>18</v>
      </c>
      <c r="E12" s="8" t="s">
        <v>15</v>
      </c>
      <c r="F12" s="105">
        <v>4.9000000000000004</v>
      </c>
      <c r="G12" s="106"/>
      <c r="H12" s="8"/>
      <c r="I12" s="8"/>
    </row>
    <row r="13" spans="1:9" ht="41.1" customHeight="1">
      <c r="A13" s="3"/>
      <c r="B13" s="134">
        <v>8</v>
      </c>
      <c r="C13" s="135"/>
      <c r="D13" s="10" t="s">
        <v>19</v>
      </c>
      <c r="E13" s="8" t="s">
        <v>11</v>
      </c>
      <c r="F13" s="103">
        <v>9.52</v>
      </c>
      <c r="G13" s="104"/>
      <c r="H13" s="11"/>
      <c r="I13" s="11"/>
    </row>
    <row r="14" spans="1:9" ht="54" customHeight="1">
      <c r="A14" s="1"/>
      <c r="B14" s="134">
        <v>9</v>
      </c>
      <c r="C14" s="135"/>
      <c r="D14" s="8" t="s">
        <v>20</v>
      </c>
      <c r="E14" s="8" t="s">
        <v>15</v>
      </c>
      <c r="F14" s="109">
        <v>1.1200000000000001</v>
      </c>
      <c r="G14" s="110"/>
      <c r="H14" s="8"/>
      <c r="I14" s="8"/>
    </row>
    <row r="15" spans="1:9" ht="108" customHeight="1">
      <c r="A15" s="1"/>
      <c r="B15" s="134">
        <v>10</v>
      </c>
      <c r="C15" s="135"/>
      <c r="D15" s="8" t="s">
        <v>21</v>
      </c>
      <c r="E15" s="11" t="s">
        <v>22</v>
      </c>
      <c r="F15" s="103">
        <v>14.44</v>
      </c>
      <c r="G15" s="104"/>
      <c r="H15" s="8"/>
      <c r="I15" s="8"/>
    </row>
    <row r="16" spans="1:9" ht="36" customHeight="1">
      <c r="A16" s="3"/>
      <c r="B16" s="134">
        <v>11</v>
      </c>
      <c r="C16" s="135"/>
      <c r="D16" s="10" t="s">
        <v>23</v>
      </c>
      <c r="E16" s="10" t="s">
        <v>24</v>
      </c>
      <c r="F16" s="107">
        <v>14</v>
      </c>
      <c r="G16" s="108"/>
      <c r="H16" s="11"/>
      <c r="I16" s="11"/>
    </row>
    <row r="17" spans="1:9" ht="36" customHeight="1">
      <c r="A17" s="3"/>
      <c r="B17" s="134">
        <v>12</v>
      </c>
      <c r="C17" s="135"/>
      <c r="D17" s="10" t="s">
        <v>25</v>
      </c>
      <c r="E17" s="11" t="s">
        <v>22</v>
      </c>
      <c r="F17" s="103">
        <v>84</v>
      </c>
      <c r="G17" s="104"/>
      <c r="H17" s="11"/>
      <c r="I17" s="11"/>
    </row>
    <row r="18" spans="1:9" ht="36" customHeight="1">
      <c r="A18" s="3"/>
      <c r="B18" s="134">
        <v>13</v>
      </c>
      <c r="C18" s="135"/>
      <c r="D18" s="10" t="s">
        <v>26</v>
      </c>
      <c r="E18" s="11" t="s">
        <v>22</v>
      </c>
      <c r="F18" s="103">
        <v>84</v>
      </c>
      <c r="G18" s="104"/>
      <c r="H18" s="11"/>
      <c r="I18" s="11"/>
    </row>
    <row r="19" spans="1:9" ht="39.950000000000003" customHeight="1">
      <c r="A19" s="3"/>
      <c r="B19" s="134">
        <v>14</v>
      </c>
      <c r="C19" s="135"/>
      <c r="D19" s="8" t="s">
        <v>27</v>
      </c>
      <c r="E19" s="13" t="s">
        <v>28</v>
      </c>
      <c r="F19" s="103">
        <v>1</v>
      </c>
      <c r="G19" s="104"/>
      <c r="H19" s="11"/>
      <c r="I19" s="11"/>
    </row>
    <row r="20" spans="1:9" ht="54.95" customHeight="1">
      <c r="A20" s="1"/>
      <c r="B20" s="134">
        <v>15</v>
      </c>
      <c r="C20" s="135"/>
      <c r="D20" s="10" t="s">
        <v>29</v>
      </c>
      <c r="E20" s="10" t="s">
        <v>28</v>
      </c>
      <c r="F20" s="107">
        <v>1</v>
      </c>
      <c r="G20" s="108"/>
      <c r="H20" s="8"/>
      <c r="I20" s="8"/>
    </row>
    <row r="21" spans="1:9" ht="35.1" customHeight="1">
      <c r="A21" s="3"/>
      <c r="B21" s="111" t="s">
        <v>30</v>
      </c>
      <c r="C21" s="112"/>
      <c r="D21" s="112"/>
      <c r="E21" s="112"/>
      <c r="F21" s="112"/>
      <c r="G21" s="112"/>
      <c r="H21" s="113"/>
      <c r="I21" s="90">
        <f>SUM(I6:I20)</f>
        <v>0</v>
      </c>
    </row>
    <row r="22" spans="1:9" ht="36" customHeight="1">
      <c r="A22" s="3"/>
      <c r="B22" s="111" t="s">
        <v>31</v>
      </c>
      <c r="C22" s="112"/>
      <c r="D22" s="112"/>
      <c r="E22" s="112"/>
      <c r="F22" s="112"/>
      <c r="G22" s="112"/>
      <c r="H22" s="113"/>
      <c r="I22" s="49">
        <f>I21*6</f>
        <v>0</v>
      </c>
    </row>
    <row r="23" spans="1:9" ht="36.6" customHeight="1">
      <c r="A23" s="3"/>
      <c r="B23" s="114" t="s">
        <v>32</v>
      </c>
      <c r="C23" s="115"/>
      <c r="D23" s="115"/>
      <c r="E23" s="115"/>
      <c r="F23" s="115"/>
      <c r="G23" s="116"/>
      <c r="H23" s="117">
        <f>SUM(I22:I22)</f>
        <v>0</v>
      </c>
      <c r="I23" s="118"/>
    </row>
    <row r="24" spans="1:9" ht="28.5" customHeight="1">
      <c r="B24" s="119" t="s">
        <v>143</v>
      </c>
      <c r="C24" s="120"/>
      <c r="D24" s="120"/>
      <c r="E24" s="121"/>
      <c r="F24" s="122" t="s">
        <v>34</v>
      </c>
      <c r="G24" s="123"/>
      <c r="H24" s="123"/>
      <c r="I24" s="124"/>
    </row>
    <row r="25" spans="1:9" ht="26.25" customHeight="1">
      <c r="B25" s="119" t="s">
        <v>35</v>
      </c>
      <c r="C25" s="120"/>
      <c r="D25" s="120"/>
      <c r="E25" s="121"/>
      <c r="F25" s="125"/>
      <c r="G25" s="126"/>
      <c r="H25" s="126"/>
      <c r="I25" s="127"/>
    </row>
    <row r="26" spans="1:9" ht="30.75" customHeight="1">
      <c r="B26" s="119" t="s">
        <v>36</v>
      </c>
      <c r="C26" s="120"/>
      <c r="D26" s="120"/>
      <c r="E26" s="121"/>
      <c r="F26" s="125"/>
      <c r="G26" s="126"/>
      <c r="H26" s="126"/>
      <c r="I26" s="127"/>
    </row>
    <row r="27" spans="1:9" ht="33" customHeight="1">
      <c r="B27" s="119" t="s">
        <v>37</v>
      </c>
      <c r="C27" s="120"/>
      <c r="D27" s="120"/>
      <c r="E27" s="121"/>
      <c r="F27" s="125"/>
      <c r="G27" s="126"/>
      <c r="H27" s="126"/>
      <c r="I27" s="127"/>
    </row>
    <row r="28" spans="1:9" ht="21.75" customHeight="1">
      <c r="B28" s="131" t="s">
        <v>38</v>
      </c>
      <c r="C28" s="132"/>
      <c r="D28" s="132"/>
      <c r="E28" s="133"/>
      <c r="F28" s="128"/>
      <c r="G28" s="129"/>
      <c r="H28" s="129"/>
      <c r="I28" s="130"/>
    </row>
  </sheetData>
  <sheetProtection formatCells="0" formatColumns="0" formatRows="0" insertColumns="0" insertRows="0" insertHyperlinks="0" deleteColumns="0" deleteRows="0" sort="0" autoFilter="0" pivotTables="0"/>
  <mergeCells count="46">
    <mergeCell ref="B6:C6"/>
    <mergeCell ref="B7:C7"/>
    <mergeCell ref="B8:C8"/>
    <mergeCell ref="A1:I1"/>
    <mergeCell ref="A2:I2"/>
    <mergeCell ref="A3:I3"/>
    <mergeCell ref="B4:C4"/>
    <mergeCell ref="F4:G4"/>
    <mergeCell ref="B5:I5"/>
    <mergeCell ref="B12:C12"/>
    <mergeCell ref="B13:C13"/>
    <mergeCell ref="B14:C14"/>
    <mergeCell ref="B9:C9"/>
    <mergeCell ref="B10:C10"/>
    <mergeCell ref="B11:C11"/>
    <mergeCell ref="B22:H22"/>
    <mergeCell ref="B23:G23"/>
    <mergeCell ref="H23:I23"/>
    <mergeCell ref="B24:E24"/>
    <mergeCell ref="F24:I28"/>
    <mergeCell ref="B25:E25"/>
    <mergeCell ref="B26:E26"/>
    <mergeCell ref="B27:E27"/>
    <mergeCell ref="B28:E28"/>
    <mergeCell ref="F20:G20"/>
    <mergeCell ref="F19:G19"/>
    <mergeCell ref="F18:G18"/>
    <mergeCell ref="F14:G14"/>
    <mergeCell ref="B21:H21"/>
    <mergeCell ref="B18:C18"/>
    <mergeCell ref="B19:C19"/>
    <mergeCell ref="B20:C20"/>
    <mergeCell ref="B15:C15"/>
    <mergeCell ref="B16:C16"/>
    <mergeCell ref="B17:C17"/>
    <mergeCell ref="F13:G13"/>
    <mergeCell ref="F12:G12"/>
    <mergeCell ref="F17:G17"/>
    <mergeCell ref="F16:G16"/>
    <mergeCell ref="F15:G15"/>
    <mergeCell ref="F9:G9"/>
    <mergeCell ref="F10:G10"/>
    <mergeCell ref="F11:G11"/>
    <mergeCell ref="F6:G6"/>
    <mergeCell ref="F7:G7"/>
    <mergeCell ref="F8:G8"/>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94575-560D-4C21-AD0A-80CFB0684AC9}">
  <dimension ref="A1:H72"/>
  <sheetViews>
    <sheetView tabSelected="1" workbookViewId="0">
      <selection activeCell="B5" sqref="B5:H5"/>
    </sheetView>
  </sheetViews>
  <sheetFormatPr defaultRowHeight="12.75"/>
  <cols>
    <col min="1" max="1" width="1.5" style="2" customWidth="1"/>
    <col min="2" max="3" width="5.83203125" style="2" customWidth="1"/>
    <col min="4" max="4" width="89.33203125" style="2" customWidth="1"/>
    <col min="5" max="5" width="11.5" style="2" customWidth="1"/>
    <col min="6" max="6" width="9.1640625" style="2" bestFit="1" customWidth="1"/>
    <col min="7" max="7" width="12.6640625" style="2" customWidth="1"/>
    <col min="8" max="8" width="18.6640625" style="2" customWidth="1"/>
    <col min="9" max="16384" width="9.33203125" style="2"/>
  </cols>
  <sheetData>
    <row r="1" spans="1:8" ht="69" customHeight="1">
      <c r="A1" s="136"/>
      <c r="B1" s="136"/>
      <c r="C1" s="136"/>
      <c r="D1" s="136"/>
      <c r="E1" s="136"/>
      <c r="F1" s="136"/>
      <c r="G1" s="136"/>
      <c r="H1" s="136"/>
    </row>
    <row r="2" spans="1:8" ht="27" customHeight="1">
      <c r="A2" s="137" t="s">
        <v>0</v>
      </c>
      <c r="B2" s="137"/>
      <c r="C2" s="137"/>
      <c r="D2" s="137"/>
      <c r="E2" s="137"/>
      <c r="F2" s="137"/>
      <c r="G2" s="137"/>
      <c r="H2" s="137"/>
    </row>
    <row r="3" spans="1:8" ht="15" customHeight="1">
      <c r="A3" s="138"/>
      <c r="B3" s="138"/>
      <c r="C3" s="138"/>
      <c r="D3" s="138"/>
      <c r="E3" s="138"/>
      <c r="F3" s="138"/>
      <c r="G3" s="138"/>
      <c r="H3" s="138"/>
    </row>
    <row r="4" spans="1:8" ht="42" customHeight="1">
      <c r="A4" s="3"/>
      <c r="B4" s="139" t="s">
        <v>1</v>
      </c>
      <c r="C4" s="140"/>
      <c r="D4" s="5" t="s">
        <v>2</v>
      </c>
      <c r="E4" s="6" t="s">
        <v>3</v>
      </c>
      <c r="F4" s="4" t="s">
        <v>4</v>
      </c>
      <c r="G4" s="6" t="s">
        <v>5</v>
      </c>
      <c r="H4" s="6" t="s">
        <v>6</v>
      </c>
    </row>
    <row r="5" spans="1:8" ht="36" customHeight="1">
      <c r="A5" s="3"/>
      <c r="B5" s="179" t="s">
        <v>39</v>
      </c>
      <c r="C5" s="180"/>
      <c r="D5" s="180"/>
      <c r="E5" s="180"/>
      <c r="F5" s="180"/>
      <c r="G5" s="180"/>
      <c r="H5" s="181"/>
    </row>
    <row r="6" spans="1:8" ht="47.25" customHeight="1">
      <c r="A6" s="3"/>
      <c r="B6" s="134">
        <v>1</v>
      </c>
      <c r="C6" s="135"/>
      <c r="D6" s="14" t="s">
        <v>40</v>
      </c>
      <c r="E6" s="15" t="s">
        <v>41</v>
      </c>
      <c r="F6" s="16">
        <v>257.39999999999998</v>
      </c>
      <c r="G6" s="11"/>
      <c r="H6" s="11"/>
    </row>
    <row r="7" spans="1:8" ht="36" customHeight="1">
      <c r="A7" s="3"/>
      <c r="B7" s="134">
        <v>2</v>
      </c>
      <c r="C7" s="135"/>
      <c r="D7" s="14" t="s">
        <v>42</v>
      </c>
      <c r="E7" s="17" t="s">
        <v>43</v>
      </c>
      <c r="F7" s="18">
        <v>21.6</v>
      </c>
      <c r="G7" s="11"/>
      <c r="H7" s="11"/>
    </row>
    <row r="8" spans="1:8" ht="47.25" customHeight="1">
      <c r="A8" s="3"/>
      <c r="B8" s="134">
        <v>3</v>
      </c>
      <c r="C8" s="135"/>
      <c r="D8" s="8" t="s">
        <v>44</v>
      </c>
      <c r="E8" s="15" t="s">
        <v>43</v>
      </c>
      <c r="F8" s="16">
        <v>180.2</v>
      </c>
      <c r="G8" s="11"/>
      <c r="H8" s="11"/>
    </row>
    <row r="9" spans="1:8" ht="35.1" customHeight="1">
      <c r="A9" s="3"/>
      <c r="B9" s="134">
        <v>4</v>
      </c>
      <c r="C9" s="135"/>
      <c r="D9" s="14" t="s">
        <v>45</v>
      </c>
      <c r="E9" s="17" t="s">
        <v>43</v>
      </c>
      <c r="F9" s="18">
        <v>38.6</v>
      </c>
      <c r="G9" s="11"/>
      <c r="H9" s="11"/>
    </row>
    <row r="10" spans="1:8" ht="25.5" customHeight="1">
      <c r="A10" s="7"/>
      <c r="B10" s="177" t="s">
        <v>46</v>
      </c>
      <c r="C10" s="178"/>
      <c r="D10" s="178"/>
      <c r="E10" s="178"/>
      <c r="F10" s="178"/>
      <c r="G10" s="178"/>
      <c r="H10" s="19"/>
    </row>
    <row r="11" spans="1:8" ht="47.25" customHeight="1">
      <c r="A11" s="3"/>
      <c r="B11" s="134">
        <v>5</v>
      </c>
      <c r="C11" s="135"/>
      <c r="D11" s="14" t="s">
        <v>47</v>
      </c>
      <c r="E11" s="15" t="s">
        <v>43</v>
      </c>
      <c r="F11" s="16">
        <v>32.1</v>
      </c>
      <c r="G11" s="11"/>
      <c r="H11" s="11"/>
    </row>
    <row r="12" spans="1:8" ht="23.1" customHeight="1">
      <c r="A12" s="7"/>
      <c r="B12" s="164" t="s">
        <v>48</v>
      </c>
      <c r="C12" s="165"/>
      <c r="D12" s="165"/>
      <c r="E12" s="165"/>
      <c r="F12" s="165"/>
      <c r="G12" s="165"/>
      <c r="H12" s="19"/>
    </row>
    <row r="13" spans="1:8" ht="35.1" customHeight="1">
      <c r="A13" s="3"/>
      <c r="B13" s="134">
        <v>6</v>
      </c>
      <c r="C13" s="135"/>
      <c r="D13" s="14" t="s">
        <v>49</v>
      </c>
      <c r="E13" s="20" t="s">
        <v>50</v>
      </c>
      <c r="F13" s="21">
        <v>8.6</v>
      </c>
      <c r="G13" s="11"/>
      <c r="H13" s="11"/>
    </row>
    <row r="14" spans="1:8" ht="36" customHeight="1">
      <c r="A14" s="3"/>
      <c r="B14" s="134">
        <v>7</v>
      </c>
      <c r="C14" s="135"/>
      <c r="D14" s="14" t="s">
        <v>51</v>
      </c>
      <c r="E14" s="20" t="s">
        <v>50</v>
      </c>
      <c r="F14" s="21">
        <v>4.3</v>
      </c>
      <c r="G14" s="11"/>
      <c r="H14" s="11"/>
    </row>
    <row r="15" spans="1:8" ht="36" customHeight="1">
      <c r="A15" s="3"/>
      <c r="B15" s="134">
        <v>8</v>
      </c>
      <c r="C15" s="135"/>
      <c r="D15" s="14" t="s">
        <v>52</v>
      </c>
      <c r="E15" s="20" t="s">
        <v>50</v>
      </c>
      <c r="F15" s="21">
        <v>4.3</v>
      </c>
      <c r="G15" s="11"/>
      <c r="H15" s="11"/>
    </row>
    <row r="16" spans="1:8" ht="36" customHeight="1">
      <c r="A16" s="3"/>
      <c r="B16" s="134">
        <v>9</v>
      </c>
      <c r="C16" s="135"/>
      <c r="D16" s="14" t="s">
        <v>53</v>
      </c>
      <c r="E16" s="20" t="s">
        <v>50</v>
      </c>
      <c r="F16" s="21">
        <v>2.8</v>
      </c>
      <c r="G16" s="11"/>
      <c r="H16" s="11"/>
    </row>
    <row r="17" spans="1:8" ht="35.1" customHeight="1">
      <c r="A17" s="3"/>
      <c r="B17" s="134">
        <v>10</v>
      </c>
      <c r="C17" s="135"/>
      <c r="D17" s="14" t="s">
        <v>54</v>
      </c>
      <c r="E17" s="20" t="s">
        <v>50</v>
      </c>
      <c r="F17" s="21">
        <v>25.7</v>
      </c>
      <c r="G17" s="11"/>
      <c r="H17" s="11"/>
    </row>
    <row r="18" spans="1:8" ht="36" customHeight="1">
      <c r="A18" s="3"/>
      <c r="B18" s="134">
        <v>11</v>
      </c>
      <c r="C18" s="135"/>
      <c r="D18" s="14" t="s">
        <v>55</v>
      </c>
      <c r="E18" s="20" t="s">
        <v>50</v>
      </c>
      <c r="F18" s="21">
        <v>32.6</v>
      </c>
      <c r="G18" s="11"/>
      <c r="H18" s="11"/>
    </row>
    <row r="19" spans="1:8" ht="36" customHeight="1">
      <c r="A19" s="3"/>
      <c r="B19" s="134">
        <v>12</v>
      </c>
      <c r="C19" s="135"/>
      <c r="D19" s="17" t="s">
        <v>56</v>
      </c>
      <c r="E19" s="20" t="s">
        <v>50</v>
      </c>
      <c r="F19" s="21">
        <v>4.8</v>
      </c>
      <c r="G19" s="11"/>
      <c r="H19" s="11"/>
    </row>
    <row r="20" spans="1:8" ht="35.1" customHeight="1">
      <c r="A20" s="3"/>
      <c r="B20" s="172" t="s">
        <v>57</v>
      </c>
      <c r="C20" s="173"/>
      <c r="D20" s="173"/>
      <c r="E20" s="173"/>
      <c r="F20" s="173"/>
      <c r="G20" s="174"/>
      <c r="H20" s="22">
        <f>SUM(H6:H19)</f>
        <v>0</v>
      </c>
    </row>
    <row r="21" spans="1:8" ht="22.5" customHeight="1">
      <c r="A21" s="3"/>
      <c r="B21" s="164" t="s">
        <v>58</v>
      </c>
      <c r="C21" s="165"/>
      <c r="D21" s="165"/>
      <c r="E21" s="165"/>
      <c r="F21" s="165"/>
      <c r="G21" s="165"/>
      <c r="H21" s="166"/>
    </row>
    <row r="22" spans="1:8" ht="36" customHeight="1">
      <c r="A22" s="3"/>
      <c r="B22" s="175">
        <v>13</v>
      </c>
      <c r="C22" s="176"/>
      <c r="D22" s="14" t="s">
        <v>59</v>
      </c>
      <c r="E22" s="11"/>
      <c r="F22" s="23"/>
      <c r="G22" s="11"/>
      <c r="H22" s="11"/>
    </row>
    <row r="23" spans="1:8" ht="36" customHeight="1">
      <c r="A23" s="3"/>
      <c r="B23" s="152">
        <v>13.1</v>
      </c>
      <c r="C23" s="153"/>
      <c r="D23" s="17" t="s">
        <v>60</v>
      </c>
      <c r="E23" s="17" t="s">
        <v>41</v>
      </c>
      <c r="F23" s="24">
        <v>378</v>
      </c>
      <c r="G23" s="11"/>
      <c r="H23" s="11"/>
    </row>
    <row r="24" spans="1:8" ht="36" customHeight="1">
      <c r="A24" s="3"/>
      <c r="B24" s="152">
        <v>13.2</v>
      </c>
      <c r="C24" s="153"/>
      <c r="D24" s="17" t="s">
        <v>61</v>
      </c>
      <c r="E24" s="17" t="s">
        <v>41</v>
      </c>
      <c r="F24" s="25">
        <v>18</v>
      </c>
      <c r="G24" s="11"/>
      <c r="H24" s="11"/>
    </row>
    <row r="25" spans="1:8" ht="39" customHeight="1">
      <c r="A25" s="3"/>
      <c r="B25" s="172" t="s">
        <v>57</v>
      </c>
      <c r="C25" s="173"/>
      <c r="D25" s="173"/>
      <c r="E25" s="173"/>
      <c r="F25" s="173"/>
      <c r="G25" s="174"/>
      <c r="H25" s="22">
        <f>SUM(H22:H24)</f>
        <v>0</v>
      </c>
    </row>
    <row r="26" spans="1:8" ht="24.95" customHeight="1">
      <c r="A26" s="3"/>
      <c r="B26" s="164" t="s">
        <v>62</v>
      </c>
      <c r="C26" s="165"/>
      <c r="D26" s="165"/>
      <c r="E26" s="165"/>
      <c r="F26" s="165"/>
      <c r="G26" s="165"/>
      <c r="H26" s="166"/>
    </row>
    <row r="27" spans="1:8" ht="68.099999999999994" customHeight="1">
      <c r="A27" s="1"/>
      <c r="B27" s="134">
        <v>14</v>
      </c>
      <c r="C27" s="135"/>
      <c r="D27" s="147" t="s">
        <v>63</v>
      </c>
      <c r="E27" s="148"/>
      <c r="F27" s="148"/>
      <c r="G27" s="148"/>
      <c r="H27" s="149"/>
    </row>
    <row r="28" spans="1:8" ht="23.1" customHeight="1">
      <c r="A28" s="7"/>
      <c r="B28" s="150">
        <v>14.1</v>
      </c>
      <c r="C28" s="151"/>
      <c r="D28" s="14" t="s">
        <v>64</v>
      </c>
      <c r="E28" s="14" t="s">
        <v>41</v>
      </c>
      <c r="F28" s="27">
        <v>277</v>
      </c>
      <c r="G28" s="28"/>
      <c r="H28" s="28"/>
    </row>
    <row r="29" spans="1:8" ht="36" customHeight="1">
      <c r="A29" s="3"/>
      <c r="B29" s="172" t="s">
        <v>65</v>
      </c>
      <c r="C29" s="173"/>
      <c r="D29" s="173"/>
      <c r="E29" s="173"/>
      <c r="F29" s="173"/>
      <c r="G29" s="174"/>
      <c r="H29" s="29">
        <f>SUM(H28:H28)</f>
        <v>0</v>
      </c>
    </row>
    <row r="30" spans="1:8" ht="15.95" customHeight="1">
      <c r="A30" s="7"/>
      <c r="B30" s="167" t="s">
        <v>66</v>
      </c>
      <c r="C30" s="168"/>
      <c r="D30" s="168"/>
      <c r="E30" s="168"/>
      <c r="F30" s="168"/>
      <c r="G30" s="168"/>
      <c r="H30" s="169"/>
    </row>
    <row r="31" spans="1:8" ht="35.1" customHeight="1">
      <c r="A31" s="3"/>
      <c r="B31" s="170">
        <v>15</v>
      </c>
      <c r="C31" s="171"/>
      <c r="D31" s="159" t="s">
        <v>67</v>
      </c>
      <c r="E31" s="160"/>
      <c r="F31" s="160"/>
      <c r="G31" s="160"/>
      <c r="H31" s="30"/>
    </row>
    <row r="32" spans="1:8" ht="63" customHeight="1">
      <c r="A32" s="1"/>
      <c r="B32" s="147">
        <v>15.1</v>
      </c>
      <c r="C32" s="149"/>
      <c r="D32" s="8" t="s">
        <v>68</v>
      </c>
      <c r="E32" s="15" t="s">
        <v>69</v>
      </c>
      <c r="F32" s="31">
        <v>3</v>
      </c>
      <c r="G32" s="8"/>
      <c r="H32" s="8"/>
    </row>
    <row r="33" spans="1:8" ht="63" customHeight="1">
      <c r="A33" s="1"/>
      <c r="B33" s="147">
        <v>15.2</v>
      </c>
      <c r="C33" s="149"/>
      <c r="D33" s="8" t="s">
        <v>70</v>
      </c>
      <c r="E33" s="15" t="s">
        <v>69</v>
      </c>
      <c r="F33" s="31">
        <v>1</v>
      </c>
      <c r="G33" s="8"/>
      <c r="H33" s="8"/>
    </row>
    <row r="34" spans="1:8" ht="27" customHeight="1">
      <c r="A34" s="3"/>
      <c r="B34" s="134">
        <v>16</v>
      </c>
      <c r="C34" s="135"/>
      <c r="D34" s="159" t="s">
        <v>71</v>
      </c>
      <c r="E34" s="160"/>
      <c r="F34" s="160"/>
      <c r="G34" s="160"/>
      <c r="H34" s="30"/>
    </row>
    <row r="35" spans="1:8" ht="63" customHeight="1">
      <c r="A35" s="1"/>
      <c r="B35" s="147">
        <v>16.100000000000001</v>
      </c>
      <c r="C35" s="149"/>
      <c r="D35" s="8" t="s">
        <v>72</v>
      </c>
      <c r="E35" s="15" t="s">
        <v>69</v>
      </c>
      <c r="F35" s="32">
        <v>27</v>
      </c>
      <c r="G35" s="8"/>
      <c r="H35" s="8"/>
    </row>
    <row r="36" spans="1:8" ht="30.75" customHeight="1">
      <c r="A36" s="7"/>
      <c r="B36" s="154"/>
      <c r="C36" s="156"/>
      <c r="D36" s="33" t="s">
        <v>73</v>
      </c>
      <c r="E36" s="154"/>
      <c r="F36" s="155"/>
      <c r="G36" s="156"/>
      <c r="H36" s="34">
        <f>SUM(H32:H35)</f>
        <v>0</v>
      </c>
    </row>
    <row r="37" spans="1:8" ht="27" customHeight="1">
      <c r="A37" s="3">
        <v>1</v>
      </c>
      <c r="B37" s="162">
        <v>17</v>
      </c>
      <c r="C37" s="163"/>
      <c r="D37" s="164" t="s">
        <v>74</v>
      </c>
      <c r="E37" s="165"/>
      <c r="F37" s="165"/>
      <c r="G37" s="165"/>
      <c r="H37" s="166"/>
    </row>
    <row r="38" spans="1:8" ht="31.5" customHeight="1">
      <c r="A38" s="3"/>
      <c r="B38" s="152">
        <v>17.100000000000001</v>
      </c>
      <c r="C38" s="153"/>
      <c r="D38" s="8" t="s">
        <v>75</v>
      </c>
      <c r="E38" s="17" t="s">
        <v>41</v>
      </c>
      <c r="F38" s="35">
        <v>227</v>
      </c>
      <c r="G38" s="11"/>
      <c r="H38" s="11"/>
    </row>
    <row r="39" spans="1:8" ht="31.5" customHeight="1">
      <c r="A39" s="3"/>
      <c r="B39" s="152">
        <v>17.2</v>
      </c>
      <c r="C39" s="153"/>
      <c r="D39" s="8" t="s">
        <v>76</v>
      </c>
      <c r="E39" s="17" t="s">
        <v>41</v>
      </c>
      <c r="F39" s="36">
        <v>34.1</v>
      </c>
      <c r="G39" s="11"/>
      <c r="H39" s="11"/>
    </row>
    <row r="40" spans="1:8" ht="31.5" customHeight="1">
      <c r="A40" s="3"/>
      <c r="B40" s="152">
        <v>17.3</v>
      </c>
      <c r="C40" s="153"/>
      <c r="D40" s="8" t="s">
        <v>77</v>
      </c>
      <c r="E40" s="17" t="s">
        <v>41</v>
      </c>
      <c r="F40" s="35">
        <v>78</v>
      </c>
      <c r="G40" s="11"/>
      <c r="H40" s="11"/>
    </row>
    <row r="41" spans="1:8" ht="41.25" customHeight="1">
      <c r="A41" s="7"/>
      <c r="B41" s="157"/>
      <c r="C41" s="158"/>
      <c r="D41" s="144" t="s">
        <v>73</v>
      </c>
      <c r="E41" s="145"/>
      <c r="F41" s="145"/>
      <c r="G41" s="146"/>
      <c r="H41" s="37">
        <f>SUM(H38:H40)</f>
        <v>0</v>
      </c>
    </row>
    <row r="42" spans="1:8" ht="21.95" customHeight="1">
      <c r="A42" s="7"/>
      <c r="B42" s="134">
        <v>18</v>
      </c>
      <c r="C42" s="135"/>
      <c r="D42" s="159" t="s">
        <v>78</v>
      </c>
      <c r="E42" s="160"/>
      <c r="F42" s="160"/>
      <c r="G42" s="160"/>
      <c r="H42" s="161"/>
    </row>
    <row r="43" spans="1:8" ht="37.5" customHeight="1">
      <c r="A43" s="3"/>
      <c r="B43" s="152"/>
      <c r="C43" s="153"/>
      <c r="D43" s="38" t="s">
        <v>79</v>
      </c>
      <c r="E43" s="11"/>
      <c r="F43" s="23"/>
      <c r="G43" s="11"/>
      <c r="H43" s="11"/>
    </row>
    <row r="44" spans="1:8" ht="31.5" customHeight="1">
      <c r="A44" s="3"/>
      <c r="B44" s="152">
        <v>18.100000000000001</v>
      </c>
      <c r="C44" s="153"/>
      <c r="D44" s="8" t="s">
        <v>80</v>
      </c>
      <c r="E44" s="39">
        <v>813</v>
      </c>
      <c r="F44" s="40" t="s">
        <v>41</v>
      </c>
      <c r="G44" s="11"/>
      <c r="H44" s="11"/>
    </row>
    <row r="45" spans="1:8" ht="15.75" customHeight="1">
      <c r="A45" s="7"/>
      <c r="B45" s="150">
        <v>18.2</v>
      </c>
      <c r="C45" s="151"/>
      <c r="D45" s="14" t="s">
        <v>81</v>
      </c>
      <c r="E45" s="41">
        <v>137</v>
      </c>
      <c r="F45" s="42" t="s">
        <v>41</v>
      </c>
      <c r="G45" s="28"/>
      <c r="H45" s="28"/>
    </row>
    <row r="46" spans="1:8" ht="15.75" customHeight="1">
      <c r="A46" s="7"/>
      <c r="B46" s="150"/>
      <c r="C46" s="151"/>
      <c r="D46" s="38" t="s">
        <v>82</v>
      </c>
      <c r="E46" s="28"/>
      <c r="F46" s="26"/>
      <c r="G46" s="28"/>
      <c r="H46" s="28"/>
    </row>
    <row r="47" spans="1:8" ht="15.75" customHeight="1">
      <c r="A47" s="7"/>
      <c r="B47" s="150"/>
      <c r="C47" s="151"/>
      <c r="D47" s="14" t="s">
        <v>83</v>
      </c>
      <c r="E47" s="14" t="s">
        <v>41</v>
      </c>
      <c r="F47" s="43">
        <v>813</v>
      </c>
      <c r="G47" s="28"/>
      <c r="H47" s="28"/>
    </row>
    <row r="48" spans="1:8" ht="15.75" customHeight="1">
      <c r="A48" s="7"/>
      <c r="B48" s="150"/>
      <c r="C48" s="151"/>
      <c r="D48" s="14" t="s">
        <v>81</v>
      </c>
      <c r="E48" s="14" t="s">
        <v>41</v>
      </c>
      <c r="F48" s="43">
        <v>137</v>
      </c>
      <c r="G48" s="28"/>
      <c r="H48" s="28"/>
    </row>
    <row r="49" spans="1:8" ht="36.75" customHeight="1">
      <c r="A49" s="7"/>
      <c r="B49" s="144" t="s">
        <v>73</v>
      </c>
      <c r="C49" s="145"/>
      <c r="D49" s="146"/>
      <c r="E49" s="154"/>
      <c r="F49" s="155"/>
      <c r="G49" s="156"/>
      <c r="H49" s="34">
        <f>SUM(H43:H48)</f>
        <v>0</v>
      </c>
    </row>
    <row r="50" spans="1:8" ht="15.75" customHeight="1">
      <c r="A50" s="7"/>
      <c r="B50" s="134">
        <v>19</v>
      </c>
      <c r="C50" s="135"/>
      <c r="D50" s="44" t="s">
        <v>84</v>
      </c>
      <c r="E50" s="28"/>
      <c r="F50" s="26"/>
      <c r="G50" s="28"/>
      <c r="H50" s="28"/>
    </row>
    <row r="51" spans="1:8" ht="47.25" customHeight="1">
      <c r="A51" s="3"/>
      <c r="B51" s="152">
        <v>19.100000000000001</v>
      </c>
      <c r="C51" s="153"/>
      <c r="D51" s="8" t="s">
        <v>85</v>
      </c>
      <c r="E51" s="15" t="s">
        <v>41</v>
      </c>
      <c r="F51" s="32">
        <v>277</v>
      </c>
      <c r="G51" s="11"/>
      <c r="H51" s="11"/>
    </row>
    <row r="52" spans="1:8" ht="27" customHeight="1">
      <c r="A52" s="3"/>
      <c r="B52" s="144" t="s">
        <v>73</v>
      </c>
      <c r="C52" s="145"/>
      <c r="D52" s="145"/>
      <c r="E52" s="145"/>
      <c r="F52" s="145"/>
      <c r="G52" s="146"/>
      <c r="H52" s="22">
        <f>SUM(H51)</f>
        <v>0</v>
      </c>
    </row>
    <row r="53" spans="1:8" ht="15.75" customHeight="1">
      <c r="A53" s="7"/>
      <c r="B53" s="134">
        <v>19</v>
      </c>
      <c r="C53" s="135"/>
      <c r="D53" s="44" t="s">
        <v>86</v>
      </c>
      <c r="E53" s="28"/>
      <c r="F53" s="26"/>
      <c r="G53" s="28"/>
      <c r="H53" s="28"/>
    </row>
    <row r="54" spans="1:8" ht="63" customHeight="1">
      <c r="A54" s="1"/>
      <c r="B54" s="147">
        <v>19.100000000000001</v>
      </c>
      <c r="C54" s="149"/>
      <c r="D54" s="8" t="s">
        <v>87</v>
      </c>
      <c r="E54" s="15" t="s">
        <v>69</v>
      </c>
      <c r="F54" s="32">
        <v>3</v>
      </c>
      <c r="G54" s="8"/>
      <c r="H54" s="8"/>
    </row>
    <row r="55" spans="1:8" ht="15.75" customHeight="1">
      <c r="A55" s="7"/>
      <c r="B55" s="150">
        <v>20</v>
      </c>
      <c r="C55" s="151"/>
      <c r="D55" s="44" t="s">
        <v>88</v>
      </c>
      <c r="E55" s="28"/>
      <c r="F55" s="26"/>
      <c r="G55" s="28"/>
      <c r="H55" s="28"/>
    </row>
    <row r="56" spans="1:8" ht="17.100000000000001" customHeight="1">
      <c r="A56" s="7"/>
      <c r="B56" s="150">
        <v>20.100000000000001</v>
      </c>
      <c r="C56" s="151"/>
      <c r="D56" s="14" t="s">
        <v>89</v>
      </c>
      <c r="E56" s="14" t="s">
        <v>69</v>
      </c>
      <c r="F56" s="43">
        <v>35</v>
      </c>
      <c r="G56" s="28"/>
      <c r="H56" s="28"/>
    </row>
    <row r="57" spans="1:8" ht="15.75" customHeight="1">
      <c r="A57" s="7"/>
      <c r="B57" s="150">
        <v>20.2</v>
      </c>
      <c r="C57" s="151"/>
      <c r="D57" s="14" t="s">
        <v>90</v>
      </c>
      <c r="E57" s="14" t="s">
        <v>69</v>
      </c>
      <c r="F57" s="43">
        <v>25</v>
      </c>
      <c r="G57" s="28"/>
      <c r="H57" s="28"/>
    </row>
    <row r="58" spans="1:8" ht="15.75" customHeight="1">
      <c r="A58" s="7"/>
      <c r="B58" s="150">
        <v>20.3</v>
      </c>
      <c r="C58" s="151"/>
      <c r="D58" s="14" t="s">
        <v>91</v>
      </c>
      <c r="E58" s="14" t="s">
        <v>69</v>
      </c>
      <c r="F58" s="43">
        <v>1</v>
      </c>
      <c r="G58" s="28"/>
      <c r="H58" s="28"/>
    </row>
    <row r="59" spans="1:8" ht="17.100000000000001" customHeight="1">
      <c r="A59" s="7"/>
      <c r="B59" s="150">
        <v>20.399999999999999</v>
      </c>
      <c r="C59" s="151"/>
      <c r="D59" s="14" t="s">
        <v>92</v>
      </c>
      <c r="E59" s="14" t="s">
        <v>69</v>
      </c>
      <c r="F59" s="43">
        <v>30</v>
      </c>
      <c r="G59" s="28"/>
      <c r="H59" s="28"/>
    </row>
    <row r="60" spans="1:8" ht="31.5" customHeight="1">
      <c r="A60" s="3"/>
      <c r="B60" s="150">
        <v>20.5</v>
      </c>
      <c r="C60" s="151"/>
      <c r="D60" s="8" t="s">
        <v>93</v>
      </c>
      <c r="E60" s="17" t="s">
        <v>69</v>
      </c>
      <c r="F60" s="35">
        <v>1</v>
      </c>
      <c r="G60" s="11"/>
      <c r="H60" s="11"/>
    </row>
    <row r="61" spans="1:8" ht="27" customHeight="1">
      <c r="A61" s="45"/>
      <c r="B61" s="144" t="s">
        <v>73</v>
      </c>
      <c r="C61" s="145"/>
      <c r="D61" s="145"/>
      <c r="E61" s="145"/>
      <c r="F61" s="145"/>
      <c r="G61" s="146"/>
      <c r="H61" s="46">
        <f>SUM(H54:H60)</f>
        <v>0</v>
      </c>
    </row>
    <row r="62" spans="1:8" ht="15.75" customHeight="1">
      <c r="A62" s="7"/>
      <c r="B62" s="134">
        <v>21</v>
      </c>
      <c r="C62" s="135"/>
      <c r="D62" s="44" t="s">
        <v>94</v>
      </c>
      <c r="E62" s="28"/>
      <c r="F62" s="26"/>
      <c r="G62" s="28"/>
      <c r="H62" s="28"/>
    </row>
    <row r="63" spans="1:8" ht="78.75" customHeight="1">
      <c r="A63" s="1"/>
      <c r="B63" s="147">
        <v>21.1</v>
      </c>
      <c r="C63" s="149"/>
      <c r="D63" s="8" t="s">
        <v>95</v>
      </c>
      <c r="E63" s="15" t="s">
        <v>69</v>
      </c>
      <c r="F63" s="47">
        <v>2.2000000000000002</v>
      </c>
      <c r="G63" s="8"/>
      <c r="H63" s="8"/>
    </row>
    <row r="64" spans="1:8" ht="17.100000000000001" customHeight="1">
      <c r="A64" s="7"/>
      <c r="B64" s="150">
        <v>21.2</v>
      </c>
      <c r="C64" s="151"/>
      <c r="D64" s="14" t="s">
        <v>96</v>
      </c>
      <c r="E64" s="14" t="s">
        <v>69</v>
      </c>
      <c r="F64" s="48">
        <v>2</v>
      </c>
      <c r="G64" s="28"/>
      <c r="H64" s="28"/>
    </row>
    <row r="65" spans="1:8" ht="31.5" customHeight="1">
      <c r="A65" s="3"/>
      <c r="B65" s="152">
        <v>22.3</v>
      </c>
      <c r="C65" s="153"/>
      <c r="D65" s="8" t="s">
        <v>97</v>
      </c>
      <c r="E65" s="17" t="s">
        <v>69</v>
      </c>
      <c r="F65" s="36">
        <v>13.5</v>
      </c>
      <c r="G65" s="11"/>
      <c r="H65" s="11"/>
    </row>
    <row r="66" spans="1:8" ht="34.5" customHeight="1">
      <c r="A66" s="3"/>
      <c r="B66" s="144" t="s">
        <v>73</v>
      </c>
      <c r="C66" s="145"/>
      <c r="D66" s="145"/>
      <c r="E66" s="145"/>
      <c r="F66" s="145"/>
      <c r="G66" s="146"/>
      <c r="H66" s="29">
        <f>SUM(H63:H65)</f>
        <v>0</v>
      </c>
    </row>
    <row r="67" spans="1:8" ht="24" customHeight="1">
      <c r="A67" s="3"/>
      <c r="B67" s="147" t="s">
        <v>98</v>
      </c>
      <c r="C67" s="148"/>
      <c r="D67" s="148"/>
      <c r="E67" s="148"/>
      <c r="F67" s="148"/>
      <c r="G67" s="149"/>
      <c r="H67" s="49">
        <f>H20+H25+H29+H36+H41+H49+H52+H61+H66</f>
        <v>0</v>
      </c>
    </row>
    <row r="68" spans="1:8" ht="37.5" customHeight="1">
      <c r="B68" s="119" t="s">
        <v>33</v>
      </c>
      <c r="C68" s="120"/>
      <c r="D68" s="120"/>
      <c r="E68" s="121"/>
      <c r="F68" s="122" t="s">
        <v>34</v>
      </c>
      <c r="G68" s="123"/>
      <c r="H68" s="124"/>
    </row>
    <row r="69" spans="1:8" ht="28.5" customHeight="1">
      <c r="B69" s="119" t="s">
        <v>35</v>
      </c>
      <c r="C69" s="120"/>
      <c r="D69" s="120"/>
      <c r="E69" s="121"/>
      <c r="F69" s="125"/>
      <c r="G69" s="126"/>
      <c r="H69" s="127"/>
    </row>
    <row r="70" spans="1:8" ht="35.25" customHeight="1">
      <c r="B70" s="119" t="s">
        <v>36</v>
      </c>
      <c r="C70" s="120"/>
      <c r="D70" s="120"/>
      <c r="E70" s="121"/>
      <c r="F70" s="125"/>
      <c r="G70" s="126"/>
      <c r="H70" s="127"/>
    </row>
    <row r="71" spans="1:8" ht="28.5" customHeight="1">
      <c r="B71" s="119" t="s">
        <v>37</v>
      </c>
      <c r="C71" s="120"/>
      <c r="D71" s="120"/>
      <c r="E71" s="121"/>
      <c r="F71" s="125"/>
      <c r="G71" s="126"/>
      <c r="H71" s="127"/>
    </row>
    <row r="72" spans="1:8" ht="28.5" customHeight="1">
      <c r="B72" s="131" t="s">
        <v>38</v>
      </c>
      <c r="C72" s="132"/>
      <c r="D72" s="132"/>
      <c r="E72" s="133"/>
      <c r="F72" s="128"/>
      <c r="G72" s="129"/>
      <c r="H72" s="130"/>
    </row>
  </sheetData>
  <sheetProtection formatCells="0" formatColumns="0" formatRows="0" insertColumns="0" insertRows="0" insertHyperlinks="0" deleteColumns="0" deleteRows="0" sort="0" autoFilter="0" pivotTables="0"/>
  <mergeCells count="81">
    <mergeCell ref="B6:C6"/>
    <mergeCell ref="A1:H1"/>
    <mergeCell ref="A2:H2"/>
    <mergeCell ref="A3:H3"/>
    <mergeCell ref="B4:C4"/>
    <mergeCell ref="B5:H5"/>
    <mergeCell ref="B18:C18"/>
    <mergeCell ref="B7:C7"/>
    <mergeCell ref="B8:C8"/>
    <mergeCell ref="B9:C9"/>
    <mergeCell ref="B10:G10"/>
    <mergeCell ref="B11:C11"/>
    <mergeCell ref="B12:G12"/>
    <mergeCell ref="B13:C13"/>
    <mergeCell ref="B14:C14"/>
    <mergeCell ref="B15:C15"/>
    <mergeCell ref="B16:C16"/>
    <mergeCell ref="B17:C17"/>
    <mergeCell ref="B29:G29"/>
    <mergeCell ref="B19:C19"/>
    <mergeCell ref="B20:G20"/>
    <mergeCell ref="B21:H21"/>
    <mergeCell ref="B22:C22"/>
    <mergeCell ref="B23:C23"/>
    <mergeCell ref="B24:C24"/>
    <mergeCell ref="B25:G25"/>
    <mergeCell ref="B26:H26"/>
    <mergeCell ref="B27:C27"/>
    <mergeCell ref="D27:H27"/>
    <mergeCell ref="B28:C28"/>
    <mergeCell ref="B38:C38"/>
    <mergeCell ref="B30:H30"/>
    <mergeCell ref="B31:C31"/>
    <mergeCell ref="D31:G31"/>
    <mergeCell ref="B32:C32"/>
    <mergeCell ref="B33:C33"/>
    <mergeCell ref="B34:C34"/>
    <mergeCell ref="D34:G34"/>
    <mergeCell ref="B35:C35"/>
    <mergeCell ref="B36:C36"/>
    <mergeCell ref="E36:G36"/>
    <mergeCell ref="B37:C37"/>
    <mergeCell ref="D37:H37"/>
    <mergeCell ref="B39:C39"/>
    <mergeCell ref="B40:C40"/>
    <mergeCell ref="B41:C41"/>
    <mergeCell ref="D41:G41"/>
    <mergeCell ref="B42:C42"/>
    <mergeCell ref="D42:H42"/>
    <mergeCell ref="B53:C53"/>
    <mergeCell ref="B43:C43"/>
    <mergeCell ref="B44:C44"/>
    <mergeCell ref="B45:C45"/>
    <mergeCell ref="B46:C46"/>
    <mergeCell ref="B47:C47"/>
    <mergeCell ref="B48:C48"/>
    <mergeCell ref="B49:D49"/>
    <mergeCell ref="E49:G49"/>
    <mergeCell ref="B50:C50"/>
    <mergeCell ref="B51:C51"/>
    <mergeCell ref="B52:G52"/>
    <mergeCell ref="B65:C65"/>
    <mergeCell ref="B54:C54"/>
    <mergeCell ref="B55:C55"/>
    <mergeCell ref="B56:C56"/>
    <mergeCell ref="B57:C57"/>
    <mergeCell ref="B58:C58"/>
    <mergeCell ref="B59:C59"/>
    <mergeCell ref="B60:C60"/>
    <mergeCell ref="B61:G61"/>
    <mergeCell ref="B62:C62"/>
    <mergeCell ref="B63:C63"/>
    <mergeCell ref="B64:C64"/>
    <mergeCell ref="B66:G66"/>
    <mergeCell ref="B67:G67"/>
    <mergeCell ref="B68:E68"/>
    <mergeCell ref="F68:H72"/>
    <mergeCell ref="B69:E69"/>
    <mergeCell ref="B70:E70"/>
    <mergeCell ref="B71:E71"/>
    <mergeCell ref="B72:E72"/>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1B0FE-AEC3-47E2-815C-70F04E7A1FFF}">
  <dimension ref="A1:J20"/>
  <sheetViews>
    <sheetView workbookViewId="0">
      <selection activeCell="B5" sqref="B5:H5"/>
    </sheetView>
  </sheetViews>
  <sheetFormatPr defaultRowHeight="12.75"/>
  <cols>
    <col min="1" max="1" width="1.33203125" style="51" customWidth="1"/>
    <col min="2" max="2" width="3.33203125" style="51" customWidth="1"/>
    <col min="3" max="3" width="15.1640625" style="51" customWidth="1"/>
    <col min="4" max="4" width="56" style="51" customWidth="1"/>
    <col min="5" max="5" width="15.1640625" style="51" customWidth="1"/>
    <col min="6" max="6" width="17.1640625" style="51" customWidth="1"/>
    <col min="7" max="7" width="20" style="51" customWidth="1"/>
    <col min="8" max="8" width="22" style="51" customWidth="1"/>
    <col min="9" max="9" width="4.6640625" style="51" customWidth="1"/>
    <col min="10" max="10" width="5.83203125" style="51" customWidth="1"/>
    <col min="11" max="16384" width="9.33203125" style="51"/>
  </cols>
  <sheetData>
    <row r="1" spans="1:10" ht="70.5" customHeight="1">
      <c r="A1" s="198"/>
      <c r="B1" s="198"/>
      <c r="C1" s="198"/>
      <c r="D1" s="198"/>
      <c r="E1" s="198"/>
      <c r="F1" s="198"/>
      <c r="G1" s="198"/>
      <c r="H1" s="198"/>
      <c r="I1" s="198"/>
      <c r="J1" s="50"/>
    </row>
    <row r="2" spans="1:10" ht="27" customHeight="1">
      <c r="A2" s="199" t="s">
        <v>0</v>
      </c>
      <c r="B2" s="199"/>
      <c r="C2" s="199"/>
      <c r="D2" s="199"/>
      <c r="E2" s="199"/>
      <c r="F2" s="199"/>
      <c r="G2" s="199"/>
      <c r="H2" s="199"/>
      <c r="I2" s="52"/>
      <c r="J2" s="52"/>
    </row>
    <row r="3" spans="1:10" ht="15.75" customHeight="1">
      <c r="A3" s="200"/>
      <c r="B3" s="200"/>
      <c r="C3" s="200"/>
      <c r="D3" s="200"/>
      <c r="E3" s="200"/>
      <c r="F3" s="200"/>
      <c r="G3" s="200"/>
      <c r="H3" s="200"/>
      <c r="I3" s="200"/>
      <c r="J3" s="200"/>
    </row>
    <row r="4" spans="1:10" ht="35.25" customHeight="1">
      <c r="A4" s="50"/>
      <c r="B4" s="201" t="s">
        <v>99</v>
      </c>
      <c r="C4" s="202"/>
      <c r="D4" s="54" t="s">
        <v>100</v>
      </c>
      <c r="E4" s="55" t="s">
        <v>101</v>
      </c>
      <c r="F4" s="53" t="s">
        <v>102</v>
      </c>
      <c r="G4" s="55" t="s">
        <v>103</v>
      </c>
      <c r="H4" s="55" t="s">
        <v>104</v>
      </c>
      <c r="I4" s="50"/>
      <c r="J4" s="50"/>
    </row>
    <row r="5" spans="1:10" ht="21" customHeight="1">
      <c r="A5" s="56"/>
      <c r="B5" s="203" t="s">
        <v>105</v>
      </c>
      <c r="C5" s="204"/>
      <c r="D5" s="204"/>
      <c r="E5" s="204"/>
      <c r="F5" s="204"/>
      <c r="G5" s="204"/>
      <c r="H5" s="205"/>
      <c r="I5" s="56"/>
    </row>
    <row r="6" spans="1:10" ht="31.5" customHeight="1">
      <c r="A6" s="52"/>
      <c r="B6" s="196">
        <v>4.0999999999999996</v>
      </c>
      <c r="C6" s="197"/>
      <c r="D6" s="57" t="s">
        <v>106</v>
      </c>
      <c r="E6" s="58" t="s">
        <v>107</v>
      </c>
      <c r="F6" s="59">
        <v>7</v>
      </c>
      <c r="G6" s="60"/>
      <c r="H6" s="61"/>
      <c r="I6" s="52"/>
    </row>
    <row r="7" spans="1:10" ht="47.25" customHeight="1">
      <c r="A7" s="52"/>
      <c r="B7" s="194">
        <v>4.2</v>
      </c>
      <c r="C7" s="195"/>
      <c r="D7" s="57" t="s">
        <v>108</v>
      </c>
      <c r="E7" s="62" t="s">
        <v>109</v>
      </c>
      <c r="F7" s="59">
        <v>42</v>
      </c>
      <c r="G7" s="60"/>
      <c r="H7" s="61"/>
      <c r="I7" s="52"/>
    </row>
    <row r="8" spans="1:10" ht="31.5" customHeight="1">
      <c r="A8" s="52"/>
      <c r="B8" s="196">
        <v>4.3</v>
      </c>
      <c r="C8" s="197"/>
      <c r="D8" s="57" t="s">
        <v>110</v>
      </c>
      <c r="E8" s="58" t="s">
        <v>107</v>
      </c>
      <c r="F8" s="59">
        <v>4</v>
      </c>
      <c r="G8" s="60"/>
      <c r="H8" s="61"/>
      <c r="I8" s="52"/>
    </row>
    <row r="9" spans="1:10" ht="31.5" customHeight="1">
      <c r="A9" s="52"/>
      <c r="B9" s="196">
        <v>4.4000000000000004</v>
      </c>
      <c r="C9" s="197"/>
      <c r="D9" s="63" t="s">
        <v>111</v>
      </c>
      <c r="E9" s="58" t="s">
        <v>112</v>
      </c>
      <c r="F9" s="59">
        <v>1</v>
      </c>
      <c r="G9" s="60"/>
      <c r="H9" s="61"/>
      <c r="I9" s="52"/>
    </row>
    <row r="10" spans="1:10" ht="60" customHeight="1">
      <c r="A10" s="50"/>
      <c r="B10" s="194">
        <v>4.5</v>
      </c>
      <c r="C10" s="195"/>
      <c r="D10" s="63" t="s">
        <v>113</v>
      </c>
      <c r="E10" s="62" t="s">
        <v>114</v>
      </c>
      <c r="F10" s="64">
        <v>0.3</v>
      </c>
      <c r="G10" s="65"/>
      <c r="H10" s="57"/>
      <c r="I10" s="50"/>
    </row>
    <row r="11" spans="1:10" ht="37.5" customHeight="1">
      <c r="A11" s="50"/>
      <c r="B11" s="194">
        <v>4.5999999999999996</v>
      </c>
      <c r="C11" s="195"/>
      <c r="D11" s="63" t="s">
        <v>115</v>
      </c>
      <c r="E11" s="62" t="s">
        <v>116</v>
      </c>
      <c r="F11" s="59">
        <v>1</v>
      </c>
      <c r="G11" s="65"/>
      <c r="H11" s="57"/>
      <c r="I11" s="50"/>
    </row>
    <row r="12" spans="1:10" ht="27.95" customHeight="1">
      <c r="A12" s="52"/>
      <c r="B12" s="184" t="s">
        <v>117</v>
      </c>
      <c r="C12" s="185"/>
      <c r="D12" s="185"/>
      <c r="E12" s="185"/>
      <c r="F12" s="185"/>
      <c r="G12" s="185"/>
      <c r="H12" s="66">
        <f>SUM(H6:H11)</f>
        <v>0</v>
      </c>
      <c r="I12" s="52"/>
    </row>
    <row r="13" spans="1:10" ht="15.75" customHeight="1">
      <c r="A13" s="56"/>
      <c r="B13" s="182" t="s">
        <v>118</v>
      </c>
      <c r="C13" s="183"/>
      <c r="D13" s="183"/>
      <c r="E13" s="183"/>
      <c r="F13" s="183"/>
      <c r="G13" s="183"/>
      <c r="H13" s="67">
        <f>H12*17.7</f>
        <v>0</v>
      </c>
      <c r="I13" s="56"/>
    </row>
    <row r="14" spans="1:10" ht="15.75" customHeight="1">
      <c r="A14" s="56"/>
      <c r="B14" s="184" t="s">
        <v>119</v>
      </c>
      <c r="C14" s="185"/>
      <c r="D14" s="185"/>
      <c r="E14" s="185"/>
      <c r="F14" s="185"/>
      <c r="G14" s="185"/>
      <c r="H14" s="67"/>
      <c r="I14" s="56"/>
    </row>
    <row r="15" spans="1:10" ht="27.95" customHeight="1">
      <c r="A15" s="52"/>
      <c r="B15" s="186" t="s">
        <v>120</v>
      </c>
      <c r="C15" s="187"/>
      <c r="D15" s="187"/>
      <c r="E15" s="187"/>
      <c r="F15" s="187"/>
      <c r="G15" s="188"/>
      <c r="H15" s="68">
        <f>H13+H14</f>
        <v>0</v>
      </c>
      <c r="I15" s="52"/>
    </row>
    <row r="16" spans="1:10" ht="27.75" customHeight="1">
      <c r="A16" s="56"/>
      <c r="B16" s="189" t="s">
        <v>33</v>
      </c>
      <c r="C16" s="190"/>
      <c r="D16" s="190"/>
      <c r="E16" s="190"/>
      <c r="F16" s="190"/>
      <c r="G16" s="191"/>
      <c r="H16" s="191"/>
      <c r="I16" s="56"/>
    </row>
    <row r="17" spans="1:9" ht="28.5" customHeight="1">
      <c r="A17" s="52"/>
      <c r="B17" s="192" t="s">
        <v>35</v>
      </c>
      <c r="C17" s="193"/>
      <c r="D17" s="193"/>
      <c r="E17" s="193"/>
      <c r="F17" s="193"/>
      <c r="G17" s="191"/>
      <c r="H17" s="191"/>
      <c r="I17" s="52"/>
    </row>
    <row r="18" spans="1:9" ht="28.5" customHeight="1">
      <c r="A18" s="52"/>
      <c r="B18" s="192" t="s">
        <v>36</v>
      </c>
      <c r="C18" s="193"/>
      <c r="D18" s="193"/>
      <c r="E18" s="193"/>
      <c r="F18" s="193"/>
      <c r="G18" s="191"/>
      <c r="H18" s="191"/>
      <c r="I18" s="52"/>
    </row>
    <row r="19" spans="1:9" ht="30" customHeight="1">
      <c r="A19" s="52"/>
      <c r="B19" s="192" t="s">
        <v>37</v>
      </c>
      <c r="C19" s="193"/>
      <c r="D19" s="193"/>
      <c r="E19" s="193"/>
      <c r="F19" s="193"/>
      <c r="G19" s="191"/>
      <c r="H19" s="191"/>
      <c r="I19" s="52"/>
    </row>
    <row r="20" spans="1:9" ht="28.5" customHeight="1">
      <c r="A20" s="52"/>
      <c r="B20" s="192" t="s">
        <v>38</v>
      </c>
      <c r="C20" s="193"/>
      <c r="D20" s="193"/>
      <c r="E20" s="193"/>
      <c r="F20" s="193"/>
      <c r="G20" s="191"/>
      <c r="H20" s="191"/>
      <c r="I20" s="52"/>
    </row>
  </sheetData>
  <sheetProtection formatCells="0" formatColumns="0" formatRows="0" insertColumns="0" insertRows="0" insertHyperlinks="0" deleteColumns="0" deleteRows="0" sort="0" autoFilter="0" pivotTables="0"/>
  <mergeCells count="21">
    <mergeCell ref="B12:G12"/>
    <mergeCell ref="A1:I1"/>
    <mergeCell ref="A2:H2"/>
    <mergeCell ref="A3:J3"/>
    <mergeCell ref="B4:C4"/>
    <mergeCell ref="B5:H5"/>
    <mergeCell ref="B6:C6"/>
    <mergeCell ref="B7:C7"/>
    <mergeCell ref="B8:C8"/>
    <mergeCell ref="B9:C9"/>
    <mergeCell ref="B10:C10"/>
    <mergeCell ref="B11:C11"/>
    <mergeCell ref="B13:G13"/>
    <mergeCell ref="B14:G14"/>
    <mergeCell ref="B15:G15"/>
    <mergeCell ref="B16:F16"/>
    <mergeCell ref="G16:H20"/>
    <mergeCell ref="B17:F17"/>
    <mergeCell ref="B18:F18"/>
    <mergeCell ref="B19:F19"/>
    <mergeCell ref="B20:F20"/>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A268B-011C-42DC-80FF-CE35CE898955}">
  <dimension ref="A1:H21"/>
  <sheetViews>
    <sheetView topLeftCell="A13" workbookViewId="0">
      <selection activeCell="J20" sqref="J20"/>
    </sheetView>
  </sheetViews>
  <sheetFormatPr defaultRowHeight="12.75"/>
  <cols>
    <col min="1" max="1" width="1.1640625" style="51" customWidth="1"/>
    <col min="2" max="2" width="8" style="51" customWidth="1"/>
    <col min="3" max="3" width="54.6640625" style="51" customWidth="1"/>
    <col min="4" max="4" width="25.5" style="51" customWidth="1"/>
    <col min="5" max="5" width="14" style="51" customWidth="1"/>
    <col min="6" max="6" width="12.6640625" style="51" customWidth="1"/>
    <col min="7" max="7" width="18.33203125" style="51" customWidth="1"/>
    <col min="8" max="8" width="5.83203125" style="51" customWidth="1"/>
    <col min="9" max="16384" width="9.33203125" style="51"/>
  </cols>
  <sheetData>
    <row r="1" spans="1:8" ht="69" customHeight="1">
      <c r="A1" s="198"/>
      <c r="B1" s="198"/>
      <c r="C1" s="198"/>
      <c r="D1" s="198"/>
      <c r="E1" s="198"/>
      <c r="F1" s="198"/>
      <c r="G1" s="198"/>
      <c r="H1" s="50"/>
    </row>
    <row r="2" spans="1:8" ht="27" customHeight="1">
      <c r="A2" s="210" t="s">
        <v>0</v>
      </c>
      <c r="B2" s="199"/>
      <c r="C2" s="199"/>
      <c r="D2" s="199"/>
      <c r="E2" s="199"/>
      <c r="F2" s="199"/>
      <c r="G2" s="199"/>
      <c r="H2" s="52"/>
    </row>
    <row r="3" spans="1:8" ht="18.75" customHeight="1">
      <c r="A3" s="208"/>
      <c r="B3" s="208"/>
      <c r="C3" s="208"/>
      <c r="D3" s="208"/>
      <c r="E3" s="208"/>
      <c r="F3" s="208"/>
      <c r="G3" s="208"/>
      <c r="H3" s="208"/>
    </row>
    <row r="4" spans="1:8" ht="36" customHeight="1">
      <c r="A4" s="52"/>
      <c r="B4" s="86" t="s">
        <v>142</v>
      </c>
      <c r="C4" s="88" t="s">
        <v>141</v>
      </c>
      <c r="D4" s="87" t="s">
        <v>140</v>
      </c>
      <c r="E4" s="86" t="s">
        <v>139</v>
      </c>
      <c r="F4" s="85" t="s">
        <v>138</v>
      </c>
      <c r="G4" s="84" t="s">
        <v>137</v>
      </c>
      <c r="H4" s="52"/>
    </row>
    <row r="5" spans="1:8" ht="17.25" customHeight="1">
      <c r="A5" s="52"/>
      <c r="B5" s="89"/>
      <c r="C5" s="209" t="s">
        <v>136</v>
      </c>
      <c r="D5" s="209"/>
      <c r="E5" s="209"/>
      <c r="F5" s="209"/>
      <c r="G5" s="209"/>
      <c r="H5" s="52"/>
    </row>
    <row r="6" spans="1:8" ht="36" customHeight="1">
      <c r="A6" s="50"/>
      <c r="B6" s="80">
        <v>1</v>
      </c>
      <c r="C6" s="77" t="s">
        <v>135</v>
      </c>
      <c r="D6" s="78" t="s">
        <v>126</v>
      </c>
      <c r="E6" s="83">
        <v>8</v>
      </c>
      <c r="F6" s="74"/>
      <c r="G6" s="74"/>
      <c r="H6" s="50"/>
    </row>
    <row r="7" spans="1:8" ht="48" customHeight="1">
      <c r="A7" s="50"/>
      <c r="B7" s="80">
        <v>2</v>
      </c>
      <c r="C7" s="77" t="s">
        <v>134</v>
      </c>
      <c r="D7" s="78" t="s">
        <v>133</v>
      </c>
      <c r="E7" s="82">
        <v>0.12</v>
      </c>
      <c r="F7" s="74"/>
      <c r="G7" s="74"/>
      <c r="H7" s="50"/>
    </row>
    <row r="8" spans="1:8" ht="38.1" customHeight="1">
      <c r="A8" s="52"/>
      <c r="B8" s="80">
        <v>3</v>
      </c>
      <c r="C8" s="77" t="s">
        <v>132</v>
      </c>
      <c r="D8" s="81" t="s">
        <v>131</v>
      </c>
      <c r="E8" s="75">
        <v>4</v>
      </c>
      <c r="F8" s="70"/>
      <c r="G8" s="70"/>
      <c r="H8" s="52"/>
    </row>
    <row r="9" spans="1:8" ht="38.1" customHeight="1">
      <c r="A9" s="52"/>
      <c r="B9" s="80">
        <v>4</v>
      </c>
      <c r="C9" s="77" t="s">
        <v>130</v>
      </c>
      <c r="D9" s="78" t="s">
        <v>126</v>
      </c>
      <c r="E9" s="75">
        <v>2</v>
      </c>
      <c r="F9" s="70"/>
      <c r="G9" s="70"/>
      <c r="H9" s="52"/>
    </row>
    <row r="10" spans="1:8" ht="32.25" customHeight="1">
      <c r="A10" s="52"/>
      <c r="B10" s="75">
        <v>5</v>
      </c>
      <c r="C10" s="77" t="s">
        <v>129</v>
      </c>
      <c r="D10" s="78" t="s">
        <v>128</v>
      </c>
      <c r="E10" s="79">
        <v>1.5</v>
      </c>
      <c r="F10" s="70"/>
      <c r="G10" s="70"/>
      <c r="H10" s="52"/>
    </row>
    <row r="11" spans="1:8" ht="32.25" customHeight="1">
      <c r="A11" s="52"/>
      <c r="B11" s="75">
        <v>6</v>
      </c>
      <c r="C11" s="77" t="s">
        <v>127</v>
      </c>
      <c r="D11" s="78" t="s">
        <v>126</v>
      </c>
      <c r="E11" s="75">
        <v>2</v>
      </c>
      <c r="F11" s="70"/>
      <c r="G11" s="70"/>
      <c r="H11" s="52"/>
    </row>
    <row r="12" spans="1:8" ht="32.25" customHeight="1">
      <c r="A12" s="52"/>
      <c r="B12" s="75">
        <v>7</v>
      </c>
      <c r="C12" s="77" t="s">
        <v>125</v>
      </c>
      <c r="D12" s="78" t="s">
        <v>124</v>
      </c>
      <c r="E12" s="75">
        <v>1</v>
      </c>
      <c r="F12" s="70"/>
      <c r="G12" s="70"/>
      <c r="H12" s="52"/>
    </row>
    <row r="13" spans="1:8" ht="48" customHeight="1">
      <c r="A13" s="50"/>
      <c r="B13" s="75">
        <v>8</v>
      </c>
      <c r="C13" s="77" t="s">
        <v>123</v>
      </c>
      <c r="D13" s="76" t="s">
        <v>116</v>
      </c>
      <c r="E13" s="75">
        <v>1</v>
      </c>
      <c r="F13" s="74"/>
      <c r="G13" s="74"/>
      <c r="H13" s="50"/>
    </row>
    <row r="14" spans="1:8" ht="27" customHeight="1">
      <c r="A14" s="52"/>
      <c r="B14" s="70"/>
      <c r="C14" s="73" t="s">
        <v>122</v>
      </c>
      <c r="D14" s="73"/>
      <c r="E14" s="73"/>
      <c r="F14" s="73"/>
      <c r="G14" s="72">
        <f>SUM(G6:G13)</f>
        <v>0</v>
      </c>
      <c r="H14" s="52"/>
    </row>
    <row r="15" spans="1:8" ht="30.2" customHeight="1">
      <c r="A15" s="52"/>
      <c r="B15" s="70"/>
      <c r="C15" s="206" t="s">
        <v>121</v>
      </c>
      <c r="D15" s="207"/>
      <c r="E15" s="71">
        <v>50</v>
      </c>
      <c r="F15" s="70"/>
      <c r="G15" s="69">
        <f>E15*G14</f>
        <v>0</v>
      </c>
      <c r="H15" s="52"/>
    </row>
    <row r="16" spans="1:8" ht="25.5" customHeight="1">
      <c r="B16" s="186" t="s">
        <v>120</v>
      </c>
      <c r="C16" s="187"/>
      <c r="D16" s="187"/>
      <c r="E16" s="187"/>
      <c r="F16" s="188"/>
      <c r="G16" s="68">
        <f>G14+G15</f>
        <v>0</v>
      </c>
    </row>
    <row r="17" spans="2:7" ht="29.25" customHeight="1">
      <c r="B17" s="189" t="s">
        <v>33</v>
      </c>
      <c r="C17" s="190"/>
      <c r="D17" s="190"/>
      <c r="E17" s="190"/>
      <c r="F17" s="191"/>
      <c r="G17" s="191"/>
    </row>
    <row r="18" spans="2:7" ht="30.75" customHeight="1">
      <c r="B18" s="192" t="s">
        <v>35</v>
      </c>
      <c r="C18" s="193"/>
      <c r="D18" s="193"/>
      <c r="E18" s="193"/>
      <c r="F18" s="191"/>
      <c r="G18" s="191"/>
    </row>
    <row r="19" spans="2:7" ht="31.5" customHeight="1">
      <c r="B19" s="192" t="s">
        <v>36</v>
      </c>
      <c r="C19" s="193"/>
      <c r="D19" s="193"/>
      <c r="E19" s="193"/>
      <c r="F19" s="191"/>
      <c r="G19" s="191"/>
    </row>
    <row r="20" spans="2:7" ht="26.25" customHeight="1">
      <c r="B20" s="192" t="s">
        <v>37</v>
      </c>
      <c r="C20" s="193"/>
      <c r="D20" s="193"/>
      <c r="E20" s="193"/>
      <c r="F20" s="191"/>
      <c r="G20" s="191"/>
    </row>
    <row r="21" spans="2:7" ht="37.5" customHeight="1">
      <c r="B21" s="192" t="s">
        <v>38</v>
      </c>
      <c r="C21" s="193"/>
      <c r="D21" s="193"/>
      <c r="E21" s="193"/>
      <c r="F21" s="191"/>
      <c r="G21" s="191"/>
    </row>
  </sheetData>
  <sheetProtection formatCells="0" formatColumns="0" formatRows="0" insertColumns="0" insertRows="0" insertHyperlinks="0" deleteColumns="0" deleteRows="0" sort="0"/>
  <mergeCells count="12">
    <mergeCell ref="B16:F16"/>
    <mergeCell ref="C15:D15"/>
    <mergeCell ref="A1:G1"/>
    <mergeCell ref="A3:H3"/>
    <mergeCell ref="C5:G5"/>
    <mergeCell ref="A2:G2"/>
    <mergeCell ref="B17:E17"/>
    <mergeCell ref="F17:G21"/>
    <mergeCell ref="B18:E18"/>
    <mergeCell ref="B19:E19"/>
    <mergeCell ref="B20:E20"/>
    <mergeCell ref="B21:E21"/>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LOT 3 A </vt:lpstr>
      <vt:lpstr>LOT 3 B</vt:lpstr>
      <vt:lpstr>LOT 3 C</vt:lpstr>
      <vt:lpstr>LOT 3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Abdirazak Ali Adem</dc:creator>
  <cp:lastModifiedBy>Abdirazak Ali Adem</cp:lastModifiedBy>
  <dcterms:created xsi:type="dcterms:W3CDTF">2025-08-02T10:36:29Z</dcterms:created>
  <dcterms:modified xsi:type="dcterms:W3CDTF">2025-08-02T23:43:25Z</dcterms:modified>
</cp:coreProperties>
</file>